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4085"/>
  </bookViews>
  <sheets>
    <sheet name="项目库汇总表" sheetId="1" r:id="rId1"/>
    <sheet name="项目库明细表" sheetId="2" r:id="rId2"/>
  </sheets>
  <externalReferences>
    <externalReference r:id="rId3"/>
  </externalReferences>
  <definedNames>
    <definedName name="_xlnm.Print_Titles" localSheetId="0">项目库汇总表!$1:5</definedName>
    <definedName name="_xlnm.Print_Area" localSheetId="1">项目库明细表!$A$1:$AO$491</definedName>
    <definedName name="_xlnm.Print_Titles" localSheetId="1">项目库明细表!$1:5</definedName>
    <definedName name="_xlnm._FilterDatabase" localSheetId="1" hidden="1">项目库明细表!$A$7:$XFB$491</definedName>
  </definedNames>
  <calcPr calcId="144525"/>
  <extLst/>
</workbook>
</file>

<file path=xl/sharedStrings.xml><?xml version="1.0" encoding="utf-8"?>
<sst xmlns="http://schemas.openxmlformats.org/spreadsheetml/2006/main" count="1690">
  <si>
    <t>附件1</t>
  </si>
  <si>
    <r>
      <rPr>
        <u/>
        <sz val="20"/>
        <color indexed="8"/>
        <rFont val="方正小标宋简体"/>
        <charset val="134"/>
      </rPr>
      <t>柞水县2020</t>
    </r>
    <r>
      <rPr>
        <sz val="20"/>
        <color indexed="8"/>
        <rFont val="方正小标宋简体"/>
        <charset val="134"/>
      </rPr>
      <t>年度县级脱贫攻坚项目库汇总表</t>
    </r>
  </si>
  <si>
    <t>填报单位（盖章）：柞水县扶贫局</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</si>
  <si>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</si>
  <si>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</si>
  <si>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</si>
  <si>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</si>
  <si>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</si>
  <si>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</si>
  <si>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</si>
  <si>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</si>
  <si>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</si>
  <si>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</si>
  <si>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</si>
  <si>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</si>
  <si>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</si>
  <si>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</si>
  <si>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总计</t>
  </si>
  <si>
    <t>一、产业扶贫</t>
  </si>
  <si>
    <t>1.种植养殖加工服务</t>
  </si>
  <si>
    <t>2.休闲农业与乡村旅游</t>
  </si>
  <si>
    <t>3.光伏项目</t>
  </si>
  <si>
    <t>4.生态扶贫项目</t>
  </si>
  <si>
    <t>5.其他</t>
  </si>
  <si>
    <t>二、就业扶贫</t>
  </si>
  <si>
    <t>1.外出务工补助</t>
  </si>
  <si>
    <t>2.就业创业补助</t>
  </si>
  <si>
    <t>3.就业创业培训</t>
  </si>
  <si>
    <t>4.技能培训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</si>
  <si>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</si>
  <si>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</si>
  <si>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</si>
  <si>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</si>
  <si>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</si>
  <si>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</si>
  <si>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</si>
  <si>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</si>
  <si>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</si>
  <si>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</si>
  <si>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</si>
  <si>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</si>
  <si>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</si>
  <si>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</si>
  <si>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</si>
  <si>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</si>
  <si>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</si>
  <si>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</si>
  <si>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</si>
  <si>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</si>
  <si>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</si>
  <si>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</si>
  <si>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</si>
  <si>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</si>
  <si>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</si>
  <si>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</si>
  <si>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</si>
  <si>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</si>
  <si>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</si>
  <si>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</si>
  <si>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</si>
  <si>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</si>
  <si>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</si>
  <si>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</si>
  <si>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</si>
  <si>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</si>
  <si>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</si>
  <si>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</si>
  <si>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</si>
  <si>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2.通生产用电</t>
  </si>
  <si>
    <t>3.通生活用电</t>
  </si>
  <si>
    <t>4.光纤宽带接入</t>
  </si>
  <si>
    <t>5.产业路</t>
  </si>
  <si>
    <t>6.其他</t>
  </si>
  <si>
    <t>十二、村公共服务</t>
  </si>
  <si>
    <t>1.规划保留的村小学改造</t>
  </si>
  <si>
    <t>2.标准化卫生室</t>
  </si>
  <si>
    <t>3.幼儿园建设</t>
  </si>
  <si>
    <t>4.村级文化活动广场</t>
  </si>
  <si>
    <t>十三、项目管理费</t>
  </si>
  <si>
    <t>附件2</t>
  </si>
  <si>
    <r>
      <t>柞水县</t>
    </r>
    <r>
      <rPr>
        <u/>
        <sz val="28"/>
        <rFont val="方正小标宋简体"/>
        <charset val="134"/>
      </rPr>
      <t xml:space="preserve">2020 </t>
    </r>
    <r>
      <rPr>
        <sz val="28"/>
        <rFont val="方正小标宋简体"/>
        <charset val="134"/>
      </rPr>
      <t xml:space="preserve">年度县级脱贫攻坚项目库明细表 </t>
    </r>
  </si>
  <si>
    <t>项目名称
（自定义名称）</t>
  </si>
  <si>
    <t>项目摘要
（建设内容及规模）</t>
  </si>
  <si>
    <t>项目实施地点</t>
  </si>
  <si>
    <t>规划
年度</t>
  </si>
  <si>
    <t>主管
单位</t>
  </si>
  <si>
    <t>项目
负责
人</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</si>
  <si>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</si>
  <si>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</si>
  <si>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</si>
  <si>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</si>
  <si>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</si>
  <si>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</si>
  <si>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</si>
  <si>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</si>
  <si>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</si>
  <si>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</si>
  <si>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</si>
  <si>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</si>
  <si>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</si>
  <si>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是否扶贫局下达的专项扶贫资金项目</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</si>
  <si>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</si>
  <si>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</si>
  <si>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</si>
  <si>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</si>
  <si>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</si>
  <si>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</si>
  <si>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</si>
  <si>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</si>
  <si>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</si>
  <si>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</si>
  <si>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</si>
  <si>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</si>
  <si>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</si>
  <si>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</si>
  <si>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</si>
  <si>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</si>
  <si>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</si>
  <si>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</si>
  <si>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</si>
  <si>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</si>
  <si>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</si>
  <si>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</si>
  <si>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</si>
  <si>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</si>
  <si>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</si>
  <si>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</si>
  <si>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</si>
  <si>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</si>
  <si>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</si>
  <si>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</si>
  <si>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1</t>
  </si>
  <si>
    <r>
      <rPr>
        <sz val="10"/>
        <rFont val="Arial Narrow"/>
        <charset val="134"/>
      </rPr>
      <t>2020</t>
    </r>
    <r>
      <rPr>
        <sz val="10"/>
        <rFont val="仿宋_GB2312"/>
        <charset val="134"/>
      </rPr>
      <t>年度杏坪镇天</t>
    </r>
    <r>
      <rPr>
        <sz val="10"/>
        <rFont val="宋体"/>
        <charset val="134"/>
      </rPr>
      <t>埫</t>
    </r>
    <r>
      <rPr>
        <sz val="10"/>
        <rFont val="仿宋_GB2312"/>
        <charset val="134"/>
      </rPr>
      <t>村村烤烟连翘种植项目</t>
    </r>
  </si>
  <si>
    <r>
      <rPr>
        <sz val="10"/>
        <rFont val="仿宋_GB2312"/>
        <charset val="134"/>
      </rPr>
      <t>种植烤烟</t>
    </r>
    <r>
      <rPr>
        <sz val="10"/>
        <rFont val="Arial Narrow"/>
        <charset val="134"/>
      </rPr>
      <t>300</t>
    </r>
    <r>
      <rPr>
        <sz val="10"/>
        <rFont val="仿宋_GB2312"/>
        <charset val="134"/>
      </rPr>
      <t>亩、扩建种植及管护连翘</t>
    </r>
    <r>
      <rPr>
        <sz val="10"/>
        <rFont val="Arial Narrow"/>
        <charset val="134"/>
      </rPr>
      <t>110</t>
    </r>
    <r>
      <rPr>
        <sz val="10"/>
        <rFont val="仿宋_GB2312"/>
        <charset val="134"/>
      </rPr>
      <t>亩</t>
    </r>
  </si>
  <si>
    <r>
      <rPr>
        <sz val="10"/>
        <color indexed="8"/>
        <rFont val="仿宋_GB2312"/>
        <charset val="134"/>
      </rPr>
      <t>杏坪镇</t>
    </r>
  </si>
  <si>
    <r>
      <rPr>
        <sz val="10"/>
        <rFont val="仿宋_GB2312"/>
        <charset val="134"/>
      </rPr>
      <t>天</t>
    </r>
    <r>
      <rPr>
        <sz val="10"/>
        <rFont val="宋体"/>
        <charset val="134"/>
      </rPr>
      <t>埫</t>
    </r>
    <r>
      <rPr>
        <sz val="10"/>
        <rFont val="仿宋_GB2312"/>
        <charset val="134"/>
      </rPr>
      <t>村</t>
    </r>
  </si>
  <si>
    <r>
      <rPr>
        <sz val="10"/>
        <color indexed="8"/>
        <rFont val="Arial Narrow"/>
        <charset val="134"/>
      </rPr>
      <t>2020</t>
    </r>
    <r>
      <rPr>
        <sz val="10"/>
        <color indexed="8"/>
        <rFont val="仿宋_GB2312"/>
        <charset val="134"/>
      </rPr>
      <t>年</t>
    </r>
  </si>
  <si>
    <t>县发改局</t>
  </si>
  <si>
    <r>
      <rPr>
        <sz val="10"/>
        <rFont val="仿宋_GB2312"/>
        <charset val="134"/>
      </rPr>
      <t>袁小勇</t>
    </r>
  </si>
  <si>
    <r>
      <rPr>
        <sz val="10"/>
        <color indexed="8"/>
        <rFont val="仿宋_GB2312"/>
        <charset val="134"/>
      </rPr>
      <t>解决</t>
    </r>
    <r>
      <rPr>
        <sz val="10"/>
        <color indexed="8"/>
        <rFont val="Arial Narrow"/>
        <charset val="134"/>
      </rPr>
      <t>“</t>
    </r>
    <r>
      <rPr>
        <sz val="10"/>
        <color indexed="8"/>
        <rFont val="仿宋_GB2312"/>
        <charset val="134"/>
      </rPr>
      <t>两不愁三保障</t>
    </r>
    <r>
      <rPr>
        <sz val="10"/>
        <color indexed="8"/>
        <rFont val="Arial Narrow"/>
        <charset val="134"/>
      </rPr>
      <t>”</t>
    </r>
    <r>
      <rPr>
        <sz val="10"/>
        <color indexed="8"/>
        <rFont val="仿宋_GB2312"/>
        <charset val="134"/>
      </rPr>
      <t>项目</t>
    </r>
  </si>
  <si>
    <r>
      <rPr>
        <sz val="10"/>
        <color indexed="8"/>
        <rFont val="仿宋_GB2312"/>
        <charset val="134"/>
      </rPr>
      <t>是</t>
    </r>
  </si>
  <si>
    <r>
      <rPr>
        <sz val="10"/>
        <color indexed="8"/>
        <rFont val="仿宋_GB2312"/>
        <charset val="134"/>
      </rPr>
      <t>否</t>
    </r>
  </si>
  <si>
    <r>
      <rPr>
        <sz val="10"/>
        <rFont val="仿宋_GB2312"/>
        <charset val="134"/>
      </rPr>
      <t>采取</t>
    </r>
    <r>
      <rPr>
        <sz val="10"/>
        <rFont val="Arial Narrow"/>
        <charset val="134"/>
      </rPr>
      <t>“</t>
    </r>
    <r>
      <rPr>
        <sz val="10"/>
        <rFont val="仿宋_GB2312"/>
        <charset val="134"/>
      </rPr>
      <t>基地</t>
    </r>
    <r>
      <rPr>
        <sz val="10"/>
        <rFont val="Arial Narrow"/>
        <charset val="134"/>
      </rPr>
      <t>+</t>
    </r>
    <r>
      <rPr>
        <sz val="10"/>
        <rFont val="仿宋_GB2312"/>
        <charset val="134"/>
      </rPr>
      <t>贫困户</t>
    </r>
    <r>
      <rPr>
        <sz val="10"/>
        <rFont val="Arial Narrow"/>
        <charset val="134"/>
      </rPr>
      <t>”</t>
    </r>
    <r>
      <rPr>
        <sz val="10"/>
        <rFont val="仿宋_GB2312"/>
        <charset val="134"/>
      </rPr>
      <t>模式，通过土地流转、入股分红、提供就业岗位带动贫困户增收</t>
    </r>
  </si>
  <si>
    <r>
      <rPr>
        <sz val="10"/>
        <color indexed="8"/>
        <rFont val="仿宋_GB2312"/>
        <charset val="134"/>
      </rPr>
      <t>预计户均增收</t>
    </r>
    <r>
      <rPr>
        <sz val="10"/>
        <color indexed="8"/>
        <rFont val="Arial Narrow"/>
        <charset val="134"/>
      </rPr>
      <t>1800</t>
    </r>
    <r>
      <rPr>
        <sz val="10"/>
        <color indexed="8"/>
        <rFont val="仿宋_GB2312"/>
        <charset val="134"/>
      </rPr>
      <t>元</t>
    </r>
  </si>
  <si>
    <r>
      <rPr>
        <sz val="10"/>
        <color indexed="8"/>
        <rFont val="仿宋_GB2312"/>
        <charset val="134"/>
      </rPr>
      <t>县发改局</t>
    </r>
  </si>
  <si>
    <t>2</t>
  </si>
  <si>
    <r>
      <rPr>
        <sz val="10"/>
        <rFont val="Arial Narrow"/>
        <charset val="134"/>
      </rPr>
      <t>2020</t>
    </r>
    <r>
      <rPr>
        <sz val="10"/>
        <rFont val="仿宋_GB2312"/>
        <charset val="134"/>
      </rPr>
      <t>年度柞水高淳茶园共建项目</t>
    </r>
  </si>
  <si>
    <r>
      <rPr>
        <sz val="10"/>
        <rFont val="仿宋_GB2312"/>
        <charset val="134"/>
      </rPr>
      <t>建设茶园</t>
    </r>
    <r>
      <rPr>
        <sz val="10"/>
        <rFont val="Arial Narrow"/>
        <charset val="134"/>
      </rPr>
      <t>500</t>
    </r>
    <r>
      <rPr>
        <sz val="10"/>
        <rFont val="仿宋_GB2312"/>
        <charset val="134"/>
      </rPr>
      <t>亩</t>
    </r>
  </si>
  <si>
    <r>
      <rPr>
        <sz val="10"/>
        <rFont val="仿宋_GB2312"/>
        <charset val="134"/>
      </rPr>
      <t>中台村</t>
    </r>
  </si>
  <si>
    <r>
      <rPr>
        <sz val="10"/>
        <color indexed="8"/>
        <rFont val="仿宋_GB2312"/>
        <charset val="134"/>
      </rPr>
      <t>预计户均增收</t>
    </r>
    <r>
      <rPr>
        <sz val="10"/>
        <color indexed="8"/>
        <rFont val="Arial Narrow"/>
        <charset val="134"/>
      </rPr>
      <t>1600</t>
    </r>
    <r>
      <rPr>
        <sz val="10"/>
        <color indexed="8"/>
        <rFont val="仿宋_GB2312"/>
        <charset val="134"/>
      </rPr>
      <t>元</t>
    </r>
  </si>
  <si>
    <t>3</t>
  </si>
  <si>
    <r>
      <rPr>
        <sz val="10"/>
        <rFont val="Arial Narrow"/>
        <charset val="134"/>
      </rPr>
      <t>2020</t>
    </r>
    <r>
      <rPr>
        <sz val="10"/>
        <rFont val="仿宋_GB2312"/>
        <charset val="134"/>
      </rPr>
      <t>年度中台村早园竹示范园</t>
    </r>
  </si>
  <si>
    <r>
      <rPr>
        <sz val="10"/>
        <rFont val="仿宋_GB2312"/>
        <charset val="134"/>
      </rPr>
      <t>建设早园竹示范园</t>
    </r>
    <r>
      <rPr>
        <sz val="10"/>
        <rFont val="Arial Narrow"/>
        <charset val="134"/>
      </rPr>
      <t>200</t>
    </r>
    <r>
      <rPr>
        <sz val="10"/>
        <rFont val="仿宋_GB2312"/>
        <charset val="134"/>
      </rPr>
      <t>亩</t>
    </r>
  </si>
  <si>
    <r>
      <rPr>
        <sz val="10"/>
        <color indexed="8"/>
        <rFont val="仿宋_GB2312"/>
        <charset val="134"/>
      </rPr>
      <t>预计户均增收</t>
    </r>
    <r>
      <rPr>
        <sz val="10"/>
        <color indexed="8"/>
        <rFont val="Arial Narrow"/>
        <charset val="134"/>
      </rPr>
      <t>1000</t>
    </r>
    <r>
      <rPr>
        <sz val="10"/>
        <color indexed="8"/>
        <rFont val="仿宋_GB2312"/>
        <charset val="134"/>
      </rPr>
      <t>元</t>
    </r>
  </si>
  <si>
    <t>4</t>
  </si>
  <si>
    <r>
      <rPr>
        <sz val="10"/>
        <rFont val="Arial Narrow"/>
        <charset val="134"/>
      </rPr>
      <t>2020</t>
    </r>
    <r>
      <rPr>
        <sz val="10"/>
        <rFont val="仿宋_GB2312"/>
        <charset val="134"/>
      </rPr>
      <t>年度柞水县日用消费品、农产品仓储冷链物流配送中心建设项目</t>
    </r>
  </si>
  <si>
    <r>
      <rPr>
        <sz val="10"/>
        <rFont val="仿宋_GB2312"/>
        <charset val="134"/>
      </rPr>
      <t>建设占地面积</t>
    </r>
    <r>
      <rPr>
        <sz val="10"/>
        <rFont val="Arial Narrow"/>
        <charset val="134"/>
      </rPr>
      <t>5000</t>
    </r>
    <r>
      <rPr>
        <sz val="10"/>
        <rFont val="宋体"/>
        <charset val="134"/>
      </rPr>
      <t>㎡</t>
    </r>
    <r>
      <rPr>
        <sz val="10"/>
        <rFont val="仿宋_GB2312"/>
        <charset val="134"/>
      </rPr>
      <t>，仓储面积</t>
    </r>
    <r>
      <rPr>
        <sz val="10"/>
        <rFont val="Arial Narrow"/>
        <charset val="134"/>
      </rPr>
      <t>3000</t>
    </r>
    <r>
      <rPr>
        <sz val="10"/>
        <rFont val="宋体"/>
        <charset val="134"/>
      </rPr>
      <t>㎡</t>
    </r>
    <r>
      <rPr>
        <sz val="10"/>
        <rFont val="仿宋_GB2312"/>
        <charset val="134"/>
      </rPr>
      <t>的日用消费品，农产品仓储冷链物流配送中心</t>
    </r>
  </si>
  <si>
    <r>
      <rPr>
        <sz val="10"/>
        <rFont val="仿宋_GB2312"/>
        <charset val="134"/>
      </rPr>
      <t>乾佑街办</t>
    </r>
  </si>
  <si>
    <r>
      <rPr>
        <sz val="10"/>
        <rFont val="仿宋_GB2312"/>
        <charset val="134"/>
      </rPr>
      <t>什家湾村</t>
    </r>
  </si>
  <si>
    <r>
      <rPr>
        <sz val="10"/>
        <rFont val="仿宋_GB2312"/>
        <charset val="134"/>
      </rPr>
      <t>张军红</t>
    </r>
  </si>
  <si>
    <r>
      <rPr>
        <sz val="10"/>
        <color indexed="8"/>
        <rFont val="仿宋_GB2312"/>
        <charset val="134"/>
      </rPr>
      <t>预计户均增收</t>
    </r>
    <r>
      <rPr>
        <sz val="10"/>
        <color indexed="8"/>
        <rFont val="Arial Narrow"/>
        <charset val="134"/>
      </rPr>
      <t>1100</t>
    </r>
    <r>
      <rPr>
        <sz val="10"/>
        <color indexed="8"/>
        <rFont val="仿宋_GB2312"/>
        <charset val="134"/>
      </rPr>
      <t>元</t>
    </r>
  </si>
  <si>
    <t>5</t>
  </si>
  <si>
    <r>
      <rPr>
        <sz val="10"/>
        <color indexed="8"/>
        <rFont val="Arial Narrow"/>
        <charset val="134"/>
      </rPr>
      <t>2020</t>
    </r>
    <r>
      <rPr>
        <sz val="10"/>
        <color indexed="8"/>
        <rFont val="仿宋_GB2312"/>
        <charset val="134"/>
      </rPr>
      <t>年度数字柞水产业大数据平台项目（数字经济产业园区）</t>
    </r>
  </si>
  <si>
    <r>
      <rPr>
        <sz val="10"/>
        <color indexed="8"/>
        <rFont val="仿宋_GB2312"/>
        <charset val="134"/>
      </rPr>
      <t>建设数字柞水产业大数据平台项目，数字柞水大楼</t>
    </r>
    <r>
      <rPr>
        <sz val="10"/>
        <color indexed="8"/>
        <rFont val="Arial Narrow"/>
        <charset val="134"/>
      </rPr>
      <t>6600</t>
    </r>
    <r>
      <rPr>
        <sz val="10"/>
        <color indexed="8"/>
        <rFont val="仿宋_GB2312"/>
        <charset val="134"/>
      </rPr>
      <t>平米，停车场</t>
    </r>
    <r>
      <rPr>
        <sz val="10"/>
        <color indexed="8"/>
        <rFont val="Arial Narrow"/>
        <charset val="134"/>
      </rPr>
      <t>2000</t>
    </r>
    <r>
      <rPr>
        <sz val="10"/>
        <color indexed="8"/>
        <rFont val="仿宋_GB2312"/>
        <charset val="134"/>
      </rPr>
      <t>平米，配套设施</t>
    </r>
    <r>
      <rPr>
        <sz val="10"/>
        <color indexed="8"/>
        <rFont val="Arial Narrow"/>
        <charset val="134"/>
      </rPr>
      <t>600</t>
    </r>
    <r>
      <rPr>
        <sz val="10"/>
        <color indexed="8"/>
        <rFont val="仿宋_GB2312"/>
        <charset val="134"/>
      </rPr>
      <t>平米，内部道路、绿化、路灯、供水、排水、污水处理、网络信息设施。</t>
    </r>
  </si>
  <si>
    <r>
      <rPr>
        <sz val="10"/>
        <rFont val="仿宋_GB2312"/>
        <charset val="134"/>
      </rPr>
      <t>柞水县凤凰镇</t>
    </r>
  </si>
  <si>
    <r>
      <rPr>
        <sz val="10"/>
        <rFont val="仿宋_GB2312"/>
        <charset val="134"/>
      </rPr>
      <t>金凤村</t>
    </r>
  </si>
  <si>
    <r>
      <rPr>
        <sz val="10"/>
        <rFont val="仿宋_GB2312"/>
        <charset val="134"/>
      </rPr>
      <t>阮东</t>
    </r>
  </si>
  <si>
    <t>6</t>
  </si>
  <si>
    <r>
      <rPr>
        <sz val="10"/>
        <rFont val="Arial Narrow"/>
        <charset val="134"/>
      </rPr>
      <t>2020</t>
    </r>
    <r>
      <rPr>
        <sz val="10"/>
        <rFont val="仿宋_GB2312"/>
        <charset val="134"/>
      </rPr>
      <t>年度柞水县杏坪镇木耳加工包装扶贫车间</t>
    </r>
  </si>
  <si>
    <r>
      <rPr>
        <sz val="10"/>
        <rFont val="仿宋_GB2312"/>
        <charset val="134"/>
      </rPr>
      <t>木耳加工包装线一条。建设木耳包装车间</t>
    </r>
    <r>
      <rPr>
        <sz val="10"/>
        <rFont val="Arial Narrow"/>
        <charset val="134"/>
      </rPr>
      <t>350</t>
    </r>
    <r>
      <rPr>
        <sz val="10"/>
        <rFont val="宋体"/>
        <charset val="134"/>
      </rPr>
      <t>㎡</t>
    </r>
    <r>
      <rPr>
        <sz val="10"/>
        <rFont val="仿宋_GB2312"/>
        <charset val="134"/>
      </rPr>
      <t>，库房</t>
    </r>
    <r>
      <rPr>
        <sz val="10"/>
        <rFont val="Arial Narrow"/>
        <charset val="134"/>
      </rPr>
      <t>1500</t>
    </r>
    <r>
      <rPr>
        <sz val="10"/>
        <rFont val="宋体"/>
        <charset val="134"/>
      </rPr>
      <t>㎡</t>
    </r>
    <r>
      <rPr>
        <sz val="10"/>
        <rFont val="仿宋_GB2312"/>
        <charset val="134"/>
      </rPr>
      <t>，展厅</t>
    </r>
    <r>
      <rPr>
        <sz val="10"/>
        <rFont val="Arial Narrow"/>
        <charset val="134"/>
      </rPr>
      <t>150</t>
    </r>
    <r>
      <rPr>
        <sz val="10"/>
        <rFont val="宋体"/>
        <charset val="134"/>
      </rPr>
      <t>㎡</t>
    </r>
    <r>
      <rPr>
        <sz val="10"/>
        <rFont val="仿宋_GB2312"/>
        <charset val="134"/>
      </rPr>
      <t>，完善道路、绿化、电力等基础设施配套工程。</t>
    </r>
  </si>
  <si>
    <r>
      <rPr>
        <sz val="10"/>
        <rFont val="仿宋_GB2312"/>
        <charset val="134"/>
      </rPr>
      <t>柞水县杏坪镇</t>
    </r>
  </si>
  <si>
    <r>
      <rPr>
        <sz val="10"/>
        <rFont val="仿宋_GB2312"/>
        <charset val="134"/>
      </rPr>
      <t>杏坪社区</t>
    </r>
  </si>
  <si>
    <r>
      <rPr>
        <sz val="10"/>
        <rFont val="仿宋_GB2312"/>
        <charset val="134"/>
      </rPr>
      <t>采取</t>
    </r>
    <r>
      <rPr>
        <sz val="10"/>
        <rFont val="Arial Narrow"/>
        <charset val="134"/>
      </rPr>
      <t>“</t>
    </r>
    <r>
      <rPr>
        <sz val="10"/>
        <rFont val="仿宋_GB2312"/>
        <charset val="134"/>
      </rPr>
      <t>企业</t>
    </r>
    <r>
      <rPr>
        <sz val="10"/>
        <rFont val="Arial Narrow"/>
        <charset val="134"/>
      </rPr>
      <t>+</t>
    </r>
    <r>
      <rPr>
        <sz val="10"/>
        <rFont val="仿宋_GB2312"/>
        <charset val="134"/>
      </rPr>
      <t>基地</t>
    </r>
    <r>
      <rPr>
        <sz val="10"/>
        <rFont val="Arial Narrow"/>
        <charset val="134"/>
      </rPr>
      <t>+</t>
    </r>
    <r>
      <rPr>
        <sz val="10"/>
        <rFont val="仿宋_GB2312"/>
        <charset val="134"/>
      </rPr>
      <t>贫困户</t>
    </r>
    <r>
      <rPr>
        <sz val="10"/>
        <rFont val="Arial Narrow"/>
        <charset val="134"/>
      </rPr>
      <t>”</t>
    </r>
    <r>
      <rPr>
        <sz val="10"/>
        <rFont val="仿宋_GB2312"/>
        <charset val="134"/>
      </rPr>
      <t>模式，通过土地流转、入股分红、提供就业岗位带动贫困户增收</t>
    </r>
  </si>
  <si>
    <r>
      <rPr>
        <sz val="10"/>
        <color indexed="8"/>
        <rFont val="仿宋_GB2312"/>
        <charset val="134"/>
      </rPr>
      <t>预计户均增收</t>
    </r>
    <r>
      <rPr>
        <sz val="10"/>
        <color indexed="8"/>
        <rFont val="Arial Narrow"/>
        <charset val="134"/>
      </rPr>
      <t>2000</t>
    </r>
    <r>
      <rPr>
        <sz val="10"/>
        <color indexed="8"/>
        <rFont val="仿宋_GB2312"/>
        <charset val="134"/>
      </rPr>
      <t>元</t>
    </r>
  </si>
  <si>
    <t>7</t>
  </si>
  <si>
    <r>
      <rPr>
        <sz val="10"/>
        <rFont val="Arial Narrow"/>
        <charset val="134"/>
      </rPr>
      <t>2020</t>
    </r>
    <r>
      <rPr>
        <sz val="10"/>
        <rFont val="仿宋_GB2312"/>
        <charset val="134"/>
      </rPr>
      <t>年度柞水杏坪木耳菌包生产线建设项目</t>
    </r>
  </si>
  <si>
    <r>
      <rPr>
        <sz val="10"/>
        <rFont val="仿宋_GB2312"/>
        <charset val="134"/>
      </rPr>
      <t>续建食用菌菌包生产线一条，年产食用菌包</t>
    </r>
    <r>
      <rPr>
        <sz val="10"/>
        <rFont val="Arial Narrow"/>
        <charset val="134"/>
      </rPr>
      <t>2000</t>
    </r>
    <r>
      <rPr>
        <sz val="10"/>
        <rFont val="仿宋_GB2312"/>
        <charset val="134"/>
      </rPr>
      <t>万袋；新增标准化生产车间</t>
    </r>
    <r>
      <rPr>
        <sz val="10"/>
        <rFont val="Arial Narrow"/>
        <charset val="134"/>
      </rPr>
      <t>3900</t>
    </r>
    <r>
      <rPr>
        <sz val="10"/>
        <rFont val="宋体"/>
        <charset val="134"/>
      </rPr>
      <t>㎡</t>
    </r>
    <r>
      <rPr>
        <sz val="10"/>
        <rFont val="仿宋_GB2312"/>
        <charset val="134"/>
      </rPr>
      <t>；购置自动上架机、自动翻筐机、自动接种机等工厂化木耳生产全自动成套生产设备</t>
    </r>
    <r>
      <rPr>
        <sz val="10"/>
        <rFont val="Arial Narrow"/>
        <charset val="134"/>
      </rPr>
      <t>180</t>
    </r>
    <r>
      <rPr>
        <sz val="10"/>
        <rFont val="仿宋_GB2312"/>
        <charset val="134"/>
      </rPr>
      <t>台（套）</t>
    </r>
    <r>
      <rPr>
        <sz val="10"/>
        <color indexed="8"/>
        <rFont val="仿宋_GB2312"/>
        <charset val="134"/>
      </rPr>
      <t>；完善相关附属基础工程。</t>
    </r>
  </si>
  <si>
    <r>
      <rPr>
        <sz val="10"/>
        <rFont val="仿宋_GB2312"/>
        <charset val="134"/>
      </rPr>
      <t>杏坪镇</t>
    </r>
  </si>
  <si>
    <r>
      <rPr>
        <sz val="10"/>
        <rFont val="仿宋_GB2312"/>
        <charset val="134"/>
      </rPr>
      <t>肖台村</t>
    </r>
  </si>
  <si>
    <r>
      <rPr>
        <sz val="10"/>
        <rFont val="仿宋_GB2312"/>
        <charset val="134"/>
      </rPr>
      <t>宋涛</t>
    </r>
  </si>
  <si>
    <r>
      <rPr>
        <sz val="10"/>
        <color indexed="8"/>
        <rFont val="仿宋_GB2312"/>
        <charset val="134"/>
      </rPr>
      <t>预计户均增收</t>
    </r>
    <r>
      <rPr>
        <sz val="10"/>
        <color indexed="8"/>
        <rFont val="Arial Narrow"/>
        <charset val="134"/>
      </rPr>
      <t>2100</t>
    </r>
    <r>
      <rPr>
        <sz val="10"/>
        <color indexed="8"/>
        <rFont val="仿宋_GB2312"/>
        <charset val="134"/>
      </rPr>
      <t>元</t>
    </r>
  </si>
  <si>
    <t>8</t>
  </si>
  <si>
    <r>
      <rPr>
        <sz val="10"/>
        <rFont val="Arial Narrow"/>
        <charset val="134"/>
      </rPr>
      <t>2020</t>
    </r>
    <r>
      <rPr>
        <sz val="10"/>
        <rFont val="仿宋_GB2312"/>
        <charset val="134"/>
      </rPr>
      <t>年度柞水县金盆百万斤木耳工厂化生产项目</t>
    </r>
  </si>
  <si>
    <r>
      <rPr>
        <sz val="10"/>
        <rFont val="仿宋_GB2312"/>
        <charset val="134"/>
      </rPr>
      <t>一期项目总投资</t>
    </r>
    <r>
      <rPr>
        <sz val="10"/>
        <rFont val="Arial Narrow"/>
        <charset val="134"/>
      </rPr>
      <t>4600</t>
    </r>
    <r>
      <rPr>
        <sz val="10"/>
        <rFont val="仿宋_GB2312"/>
        <charset val="134"/>
      </rPr>
      <t>万元，建设生产车间</t>
    </r>
    <r>
      <rPr>
        <sz val="10"/>
        <rFont val="Arial Narrow"/>
        <charset val="134"/>
      </rPr>
      <t>4200</t>
    </r>
    <r>
      <rPr>
        <sz val="10"/>
        <rFont val="仿宋_GB2312"/>
        <charset val="134"/>
      </rPr>
      <t>平米，养菌房两栋</t>
    </r>
    <r>
      <rPr>
        <sz val="10"/>
        <rFont val="Arial Narrow"/>
        <charset val="134"/>
      </rPr>
      <t>6500</t>
    </r>
    <r>
      <rPr>
        <sz val="10"/>
        <rFont val="仿宋_GB2312"/>
        <charset val="134"/>
      </rPr>
      <t>平米，办公及生活用房</t>
    </r>
    <r>
      <rPr>
        <sz val="10"/>
        <rFont val="Arial Narrow"/>
        <charset val="134"/>
      </rPr>
      <t>1000</t>
    </r>
    <r>
      <rPr>
        <sz val="10"/>
        <rFont val="仿宋_GB2312"/>
        <charset val="134"/>
      </rPr>
      <t>平米，厂区道路硬化、绿化、给排水、电力通讯等基础设施。带动</t>
    </r>
    <r>
      <rPr>
        <sz val="10"/>
        <rFont val="Arial Narrow"/>
        <charset val="134"/>
      </rPr>
      <t>200</t>
    </r>
    <r>
      <rPr>
        <sz val="10"/>
        <rFont val="仿宋_GB2312"/>
        <charset val="134"/>
      </rPr>
      <t>户贫困户进厂务工，实现就业脱贫。</t>
    </r>
    <r>
      <rPr>
        <sz val="10"/>
        <rFont val="Arial Narrow"/>
        <charset val="134"/>
      </rPr>
      <t xml:space="preserve"> </t>
    </r>
    <r>
      <rPr>
        <sz val="10"/>
        <rFont val="仿宋_GB2312"/>
        <charset val="134"/>
      </rPr>
      <t>二期项目预计总投资</t>
    </r>
    <r>
      <rPr>
        <sz val="10"/>
        <rFont val="Arial Narrow"/>
        <charset val="134"/>
      </rPr>
      <t>4000</t>
    </r>
    <r>
      <rPr>
        <sz val="10"/>
        <rFont val="仿宋_GB2312"/>
        <charset val="134"/>
      </rPr>
      <t>万元，预期建设</t>
    </r>
    <r>
      <rPr>
        <sz val="10"/>
        <rFont val="Arial Narrow"/>
        <charset val="134"/>
      </rPr>
      <t>100</t>
    </r>
    <r>
      <rPr>
        <sz val="10"/>
        <rFont val="仿宋_GB2312"/>
        <charset val="134"/>
      </rPr>
      <t>亩木耳种植示范基地，计划引进香菇、金针菇等食用菌栽培技术</t>
    </r>
  </si>
  <si>
    <r>
      <rPr>
        <sz val="10"/>
        <rFont val="仿宋_GB2312"/>
        <charset val="134"/>
      </rPr>
      <t>下梁镇</t>
    </r>
  </si>
  <si>
    <r>
      <rPr>
        <sz val="10"/>
        <rFont val="仿宋_GB2312"/>
        <charset val="134"/>
      </rPr>
      <t>金盆村</t>
    </r>
  </si>
  <si>
    <r>
      <rPr>
        <sz val="10"/>
        <color indexed="8"/>
        <rFont val="仿宋_GB2312"/>
        <charset val="134"/>
      </rPr>
      <t>赵世荆</t>
    </r>
  </si>
  <si>
    <t>9</t>
  </si>
  <si>
    <r>
      <rPr>
        <sz val="10"/>
        <rFont val="Arial Narrow"/>
        <charset val="134"/>
      </rPr>
      <t>2020</t>
    </r>
    <r>
      <rPr>
        <sz val="10"/>
        <rFont val="仿宋_GB2312"/>
        <charset val="134"/>
      </rPr>
      <t>年度小岭镇</t>
    </r>
    <r>
      <rPr>
        <sz val="10"/>
        <rFont val="Arial Narrow"/>
        <charset val="134"/>
      </rPr>
      <t>2000</t>
    </r>
    <r>
      <rPr>
        <sz val="10"/>
        <rFont val="仿宋_GB2312"/>
        <charset val="134"/>
      </rPr>
      <t>万袋菌包生产线建设项目</t>
    </r>
  </si>
  <si>
    <r>
      <rPr>
        <sz val="10"/>
        <rFont val="仿宋_GB2312"/>
        <charset val="134"/>
      </rPr>
      <t>续建标准化菌包生产厂</t>
    </r>
    <r>
      <rPr>
        <sz val="10"/>
        <rFont val="Arial Narrow"/>
        <charset val="134"/>
      </rPr>
      <t>5600</t>
    </r>
    <r>
      <rPr>
        <sz val="10"/>
        <rFont val="宋体"/>
        <charset val="134"/>
      </rPr>
      <t>㎡</t>
    </r>
    <r>
      <rPr>
        <sz val="10"/>
        <rFont val="仿宋_GB2312"/>
        <charset val="134"/>
      </rPr>
      <t>；续建年产</t>
    </r>
    <r>
      <rPr>
        <sz val="10"/>
        <rFont val="Arial Narrow"/>
        <charset val="134"/>
      </rPr>
      <t>2000</t>
    </r>
    <r>
      <rPr>
        <sz val="10"/>
        <rFont val="仿宋_GB2312"/>
        <charset val="134"/>
      </rPr>
      <t>万袋黑木耳菌包生产线一条；新增养菌房</t>
    </r>
    <r>
      <rPr>
        <sz val="10"/>
        <rFont val="Arial Narrow"/>
        <charset val="134"/>
      </rPr>
      <t>10800</t>
    </r>
    <r>
      <rPr>
        <sz val="10"/>
        <rFont val="宋体"/>
        <charset val="134"/>
      </rPr>
      <t>㎡</t>
    </r>
    <r>
      <rPr>
        <sz val="10"/>
        <rFont val="仿宋_GB2312"/>
        <charset val="134"/>
      </rPr>
      <t>、办公及生活用房</t>
    </r>
    <r>
      <rPr>
        <sz val="10"/>
        <rFont val="Arial Narrow"/>
        <charset val="134"/>
      </rPr>
      <t>1500</t>
    </r>
    <r>
      <rPr>
        <sz val="10"/>
        <rFont val="宋体"/>
        <charset val="134"/>
      </rPr>
      <t>㎡</t>
    </r>
    <r>
      <rPr>
        <sz val="10"/>
        <rFont val="仿宋_GB2312"/>
        <charset val="134"/>
      </rPr>
      <t>；购置搅拌机、自动装袋、窝口机一体机等配套设备；完善相关附属基础工程。</t>
    </r>
  </si>
  <si>
    <r>
      <rPr>
        <sz val="10"/>
        <rFont val="仿宋_GB2312"/>
        <charset val="134"/>
      </rPr>
      <t>小岭镇</t>
    </r>
  </si>
  <si>
    <r>
      <rPr>
        <sz val="10"/>
        <rFont val="仿宋_GB2312"/>
        <charset val="134"/>
      </rPr>
      <t>金米村</t>
    </r>
  </si>
  <si>
    <r>
      <rPr>
        <sz val="10"/>
        <color indexed="8"/>
        <rFont val="仿宋_GB2312"/>
        <charset val="134"/>
      </rPr>
      <t>陈律</t>
    </r>
  </si>
  <si>
    <r>
      <rPr>
        <sz val="10"/>
        <color indexed="8"/>
        <rFont val="仿宋_GB2312"/>
        <charset val="134"/>
      </rPr>
      <t>预计户均增收</t>
    </r>
    <r>
      <rPr>
        <sz val="10"/>
        <color indexed="8"/>
        <rFont val="Arial Narrow"/>
        <charset val="134"/>
      </rPr>
      <t>1900</t>
    </r>
    <r>
      <rPr>
        <sz val="10"/>
        <color indexed="8"/>
        <rFont val="仿宋_GB2312"/>
        <charset val="134"/>
      </rPr>
      <t>元</t>
    </r>
  </si>
  <si>
    <t>10</t>
  </si>
  <si>
    <r>
      <rPr>
        <sz val="10"/>
        <rFont val="Arial Narrow"/>
        <charset val="134"/>
      </rPr>
      <t>2020</t>
    </r>
    <r>
      <rPr>
        <sz val="10"/>
        <rFont val="仿宋_GB2312"/>
        <charset val="134"/>
      </rPr>
      <t>年度中华蜂养殖甜蜜产业</t>
    </r>
    <r>
      <rPr>
        <sz val="10"/>
        <rFont val="Arial Narrow"/>
        <charset val="134"/>
      </rPr>
      <t>+</t>
    </r>
    <r>
      <rPr>
        <sz val="10"/>
        <rFont val="仿宋_GB2312"/>
        <charset val="134"/>
      </rPr>
      <t>社区工厂</t>
    </r>
  </si>
  <si>
    <r>
      <rPr>
        <sz val="10"/>
        <rFont val="仿宋_GB2312"/>
        <charset val="134"/>
      </rPr>
      <t>新建</t>
    </r>
    <r>
      <rPr>
        <sz val="10"/>
        <rFont val="Arial Narrow"/>
        <charset val="134"/>
      </rPr>
      <t>1</t>
    </r>
    <r>
      <rPr>
        <sz val="10"/>
        <rFont val="仿宋_GB2312"/>
        <charset val="134"/>
      </rPr>
      <t>家蜜蜂加工包装社区工厂，吸纳</t>
    </r>
    <r>
      <rPr>
        <sz val="10"/>
        <rFont val="Arial Narrow"/>
        <charset val="134"/>
      </rPr>
      <t>50</t>
    </r>
    <r>
      <rPr>
        <sz val="10"/>
        <rFont val="仿宋_GB2312"/>
        <charset val="134"/>
      </rPr>
      <t>名职工群众稳定就业</t>
    </r>
    <r>
      <rPr>
        <sz val="10"/>
        <rFont val="Arial Narrow"/>
        <charset val="134"/>
      </rPr>
      <t>;</t>
    </r>
    <r>
      <rPr>
        <sz val="10"/>
        <rFont val="仿宋_GB2312"/>
        <charset val="134"/>
      </rPr>
      <t>新发展养蜂</t>
    </r>
    <r>
      <rPr>
        <sz val="10"/>
        <rFont val="Arial Narrow"/>
        <charset val="134"/>
      </rPr>
      <t>1000</t>
    </r>
    <r>
      <rPr>
        <sz val="10"/>
        <rFont val="仿宋_GB2312"/>
        <charset val="134"/>
      </rPr>
      <t>户，</t>
    </r>
    <r>
      <rPr>
        <sz val="10"/>
        <rFont val="Arial Narrow"/>
        <charset val="134"/>
      </rPr>
      <t>2.6</t>
    </r>
    <r>
      <rPr>
        <sz val="10"/>
        <rFont val="仿宋_GB2312"/>
        <charset val="134"/>
      </rPr>
      <t>万箱，解决</t>
    </r>
    <r>
      <rPr>
        <sz val="10"/>
        <rFont val="Arial Narrow"/>
        <charset val="134"/>
      </rPr>
      <t>1200</t>
    </r>
    <r>
      <rPr>
        <sz val="10"/>
        <rFont val="仿宋_GB2312"/>
        <charset val="134"/>
      </rPr>
      <t>余名职工群众就业问题</t>
    </r>
    <r>
      <rPr>
        <sz val="10"/>
        <rFont val="Arial Narrow"/>
        <charset val="134"/>
      </rPr>
      <t>.</t>
    </r>
  </si>
  <si>
    <r>
      <rPr>
        <sz val="10"/>
        <color indexed="8"/>
        <rFont val="仿宋_GB2312"/>
        <charset val="134"/>
      </rPr>
      <t>营盘镇</t>
    </r>
  </si>
  <si>
    <r>
      <rPr>
        <sz val="10"/>
        <rFont val="仿宋_GB2312"/>
        <charset val="134"/>
      </rPr>
      <t>营镇社区</t>
    </r>
  </si>
  <si>
    <r>
      <rPr>
        <sz val="10"/>
        <rFont val="仿宋_GB2312"/>
        <charset val="134"/>
      </rPr>
      <t>杨洋</t>
    </r>
  </si>
  <si>
    <t>11</t>
  </si>
  <si>
    <r>
      <rPr>
        <sz val="10"/>
        <rFont val="Arial Narrow"/>
        <charset val="134"/>
      </rPr>
      <t>2020</t>
    </r>
    <r>
      <rPr>
        <sz val="10"/>
        <rFont val="仿宋_GB2312"/>
        <charset val="134"/>
      </rPr>
      <t>年度杏坪镇天</t>
    </r>
    <r>
      <rPr>
        <sz val="10"/>
        <rFont val="宋体"/>
        <charset val="134"/>
      </rPr>
      <t>埫</t>
    </r>
    <r>
      <rPr>
        <sz val="10"/>
        <rFont val="仿宋_GB2312"/>
        <charset val="134"/>
      </rPr>
      <t>村魔芋、意蜂种养殖项目</t>
    </r>
  </si>
  <si>
    <r>
      <rPr>
        <sz val="10"/>
        <rFont val="仿宋_GB2312"/>
        <charset val="134"/>
      </rPr>
      <t>魔芋种植</t>
    </r>
    <r>
      <rPr>
        <sz val="10"/>
        <rFont val="Arial Narrow"/>
        <charset val="134"/>
      </rPr>
      <t>200</t>
    </r>
    <r>
      <rPr>
        <sz val="10"/>
        <rFont val="仿宋_GB2312"/>
        <charset val="134"/>
      </rPr>
      <t>亩、养殖意蜂</t>
    </r>
    <r>
      <rPr>
        <sz val="10"/>
        <rFont val="Arial Narrow"/>
        <charset val="134"/>
      </rPr>
      <t>200</t>
    </r>
    <r>
      <rPr>
        <sz val="10"/>
        <rFont val="仿宋_GB2312"/>
        <charset val="134"/>
      </rPr>
      <t>箱</t>
    </r>
  </si>
  <si>
    <r>
      <rPr>
        <sz val="10"/>
        <color indexed="8"/>
        <rFont val="仿宋_GB2312"/>
        <charset val="134"/>
      </rPr>
      <t>村集体经济带动、收益分红</t>
    </r>
  </si>
  <si>
    <r>
      <rPr>
        <sz val="10"/>
        <color indexed="8"/>
        <rFont val="仿宋_GB2312"/>
        <charset val="134"/>
      </rPr>
      <t>预计户均增收</t>
    </r>
    <r>
      <rPr>
        <sz val="10"/>
        <color indexed="8"/>
        <rFont val="Arial Narrow"/>
        <charset val="134"/>
      </rPr>
      <t>800</t>
    </r>
    <r>
      <rPr>
        <sz val="10"/>
        <color indexed="8"/>
        <rFont val="仿宋_GB2312"/>
        <charset val="134"/>
      </rPr>
      <t>元</t>
    </r>
  </si>
  <si>
    <t>12</t>
  </si>
  <si>
    <r>
      <rPr>
        <sz val="10"/>
        <rFont val="Arial Narrow"/>
        <charset val="134"/>
      </rPr>
      <t>2020</t>
    </r>
    <r>
      <rPr>
        <sz val="10"/>
        <rFont val="仿宋_GB2312"/>
        <charset val="134"/>
      </rPr>
      <t>年度营盘镇曹店村花卉种植项目</t>
    </r>
  </si>
  <si>
    <r>
      <rPr>
        <sz val="10"/>
        <rFont val="仿宋_GB2312"/>
        <charset val="134"/>
      </rPr>
      <t>扩建花卉种植</t>
    </r>
    <r>
      <rPr>
        <sz val="10"/>
        <rFont val="Arial Narrow"/>
        <charset val="134"/>
      </rPr>
      <t>50</t>
    </r>
    <r>
      <rPr>
        <sz val="10"/>
        <rFont val="仿宋_GB2312"/>
        <charset val="134"/>
      </rPr>
      <t>亩</t>
    </r>
  </si>
  <si>
    <r>
      <rPr>
        <sz val="10"/>
        <rFont val="仿宋_GB2312"/>
        <charset val="134"/>
      </rPr>
      <t>曹店村二组</t>
    </r>
  </si>
  <si>
    <t>13</t>
  </si>
  <si>
    <r>
      <rPr>
        <sz val="10"/>
        <rFont val="Arial Narrow"/>
        <charset val="134"/>
      </rPr>
      <t>2020</t>
    </r>
    <r>
      <rPr>
        <sz val="10"/>
        <rFont val="仿宋_GB2312"/>
        <charset val="134"/>
      </rPr>
      <t>年度营盘镇曹店村粉条加工项目</t>
    </r>
  </si>
  <si>
    <r>
      <rPr>
        <sz val="10"/>
        <rFont val="仿宋_GB2312"/>
        <charset val="134"/>
      </rPr>
      <t>新建洋芋粉粉条加工厂</t>
    </r>
    <r>
      <rPr>
        <sz val="10"/>
        <rFont val="Arial Narrow"/>
        <charset val="134"/>
      </rPr>
      <t>1</t>
    </r>
    <r>
      <rPr>
        <sz val="10"/>
        <rFont val="仿宋_GB2312"/>
        <charset val="134"/>
      </rPr>
      <t>座</t>
    </r>
  </si>
  <si>
    <r>
      <rPr>
        <sz val="10"/>
        <rFont val="仿宋_GB2312"/>
        <charset val="134"/>
      </rPr>
      <t>曹店村三组</t>
    </r>
  </si>
  <si>
    <t>14</t>
  </si>
  <si>
    <r>
      <rPr>
        <sz val="10"/>
        <rFont val="Arial Narrow"/>
        <charset val="134"/>
      </rPr>
      <t>2020</t>
    </r>
    <r>
      <rPr>
        <sz val="10"/>
        <rFont val="仿宋_GB2312"/>
        <charset val="134"/>
      </rPr>
      <t>年度营盘镇药王堂村苗木培育水杂果种植项目</t>
    </r>
  </si>
  <si>
    <r>
      <rPr>
        <sz val="10"/>
        <rFont val="仿宋_GB2312"/>
        <charset val="134"/>
      </rPr>
      <t>苗木培育及水杂果种植</t>
    </r>
    <r>
      <rPr>
        <sz val="10"/>
        <rFont val="Arial Narrow"/>
        <charset val="134"/>
      </rPr>
      <t>200</t>
    </r>
    <r>
      <rPr>
        <sz val="10"/>
        <rFont val="仿宋_GB2312"/>
        <charset val="134"/>
      </rPr>
      <t>亩</t>
    </r>
  </si>
  <si>
    <r>
      <rPr>
        <sz val="10"/>
        <rFont val="仿宋_GB2312"/>
        <charset val="134"/>
      </rPr>
      <t>营盘镇</t>
    </r>
  </si>
  <si>
    <r>
      <rPr>
        <sz val="10"/>
        <rFont val="仿宋_GB2312"/>
        <charset val="134"/>
      </rPr>
      <t>药王堂村一组</t>
    </r>
  </si>
  <si>
    <t>15</t>
  </si>
  <si>
    <r>
      <rPr>
        <sz val="10"/>
        <rFont val="Arial Narrow"/>
        <charset val="134"/>
      </rPr>
      <t>2020</t>
    </r>
    <r>
      <rPr>
        <sz val="10"/>
        <rFont val="仿宋_GB2312"/>
        <charset val="134"/>
      </rPr>
      <t>年度小岭镇岭丰村木耳温室大棚项目</t>
    </r>
  </si>
  <si>
    <r>
      <rPr>
        <sz val="10"/>
        <rFont val="仿宋_GB2312"/>
        <charset val="134"/>
      </rPr>
      <t>在三四组新建木耳温室大棚</t>
    </r>
    <r>
      <rPr>
        <sz val="10"/>
        <rFont val="Arial Narrow"/>
        <charset val="134"/>
      </rPr>
      <t>15</t>
    </r>
    <r>
      <rPr>
        <sz val="10"/>
        <rFont val="仿宋_GB2312"/>
        <charset val="134"/>
      </rPr>
      <t>个</t>
    </r>
  </si>
  <si>
    <r>
      <rPr>
        <sz val="10"/>
        <rFont val="仿宋_GB2312"/>
        <charset val="134"/>
      </rPr>
      <t>岭丰村三组四组</t>
    </r>
  </si>
  <si>
    <t>16</t>
  </si>
  <si>
    <r>
      <rPr>
        <sz val="10"/>
        <rFont val="Arial Narrow"/>
        <charset val="134"/>
      </rPr>
      <t>2020</t>
    </r>
    <r>
      <rPr>
        <sz val="10"/>
        <rFont val="仿宋_GB2312"/>
        <charset val="134"/>
      </rPr>
      <t>年度曹坪镇九间房村土鸡提纯项目</t>
    </r>
  </si>
  <si>
    <r>
      <rPr>
        <sz val="10"/>
        <rFont val="仿宋_GB2312"/>
        <charset val="134"/>
      </rPr>
      <t>建设防疫室</t>
    </r>
    <r>
      <rPr>
        <sz val="10"/>
        <rFont val="Arial Narrow"/>
        <charset val="134"/>
      </rPr>
      <t>18</t>
    </r>
    <r>
      <rPr>
        <sz val="10"/>
        <rFont val="仿宋_GB2312"/>
        <charset val="134"/>
      </rPr>
      <t>平米，种鸡提纯室</t>
    </r>
    <r>
      <rPr>
        <sz val="10"/>
        <rFont val="Arial Narrow"/>
        <charset val="134"/>
      </rPr>
      <t>54</t>
    </r>
    <r>
      <rPr>
        <sz val="10"/>
        <rFont val="仿宋_GB2312"/>
        <charset val="134"/>
      </rPr>
      <t>平方米，化验室</t>
    </r>
    <r>
      <rPr>
        <sz val="10"/>
        <rFont val="Arial Narrow"/>
        <charset val="134"/>
      </rPr>
      <t>18</t>
    </r>
    <r>
      <rPr>
        <sz val="10"/>
        <rFont val="仿宋_GB2312"/>
        <charset val="134"/>
      </rPr>
      <t>平方米及相应设备，土鸡提纯</t>
    </r>
    <r>
      <rPr>
        <sz val="10"/>
        <rFont val="Arial Narrow"/>
        <charset val="134"/>
      </rPr>
      <t>3000</t>
    </r>
    <r>
      <rPr>
        <sz val="10"/>
        <rFont val="仿宋_GB2312"/>
        <charset val="134"/>
      </rPr>
      <t>套；扩建鸡舍</t>
    </r>
    <r>
      <rPr>
        <sz val="10"/>
        <rFont val="Arial Narrow"/>
        <charset val="134"/>
      </rPr>
      <t>3</t>
    </r>
    <r>
      <rPr>
        <sz val="10"/>
        <rFont val="仿宋_GB2312"/>
        <charset val="134"/>
      </rPr>
      <t>栋</t>
    </r>
    <r>
      <rPr>
        <sz val="10"/>
        <rFont val="Arial Narrow"/>
        <charset val="134"/>
      </rPr>
      <t>600</t>
    </r>
    <r>
      <rPr>
        <sz val="10"/>
        <rFont val="仿宋_GB2312"/>
        <charset val="134"/>
      </rPr>
      <t>平方米；配套建设道路硬化</t>
    </r>
    <r>
      <rPr>
        <sz val="10"/>
        <rFont val="Arial Narrow"/>
        <charset val="134"/>
      </rPr>
      <t>800</t>
    </r>
    <r>
      <rPr>
        <sz val="10"/>
        <rFont val="仿宋_GB2312"/>
        <charset val="134"/>
      </rPr>
      <t>米、苜蓿种植</t>
    </r>
    <r>
      <rPr>
        <sz val="10"/>
        <rFont val="Arial Narrow"/>
        <charset val="134"/>
      </rPr>
      <t>50</t>
    </r>
    <r>
      <rPr>
        <sz val="10"/>
        <rFont val="仿宋_GB2312"/>
        <charset val="134"/>
      </rPr>
      <t>亩。</t>
    </r>
  </si>
  <si>
    <r>
      <rPr>
        <sz val="10"/>
        <rFont val="仿宋_GB2312"/>
        <charset val="134"/>
      </rPr>
      <t>曹坪镇</t>
    </r>
  </si>
  <si>
    <r>
      <rPr>
        <sz val="10"/>
        <rFont val="仿宋_GB2312"/>
        <charset val="134"/>
      </rPr>
      <t>曹坪镇九间房村</t>
    </r>
  </si>
  <si>
    <r>
      <rPr>
        <sz val="10"/>
        <color indexed="8"/>
        <rFont val="仿宋_GB2312"/>
        <charset val="134"/>
      </rPr>
      <t>姚琪</t>
    </r>
  </si>
  <si>
    <t>17</t>
  </si>
  <si>
    <r>
      <rPr>
        <sz val="10"/>
        <rFont val="Arial Narrow"/>
        <charset val="134"/>
      </rPr>
      <t>2020</t>
    </r>
    <r>
      <rPr>
        <sz val="10"/>
        <rFont val="仿宋_GB2312"/>
        <charset val="134"/>
      </rPr>
      <t>年度银碗村中药材种植</t>
    </r>
  </si>
  <si>
    <r>
      <rPr>
        <sz val="10"/>
        <rFont val="仿宋_GB2312"/>
        <charset val="134"/>
      </rPr>
      <t>种植五味子、连翘、玄参各</t>
    </r>
    <r>
      <rPr>
        <sz val="10"/>
        <rFont val="Arial Narrow"/>
        <charset val="134"/>
      </rPr>
      <t>500</t>
    </r>
    <r>
      <rPr>
        <sz val="10"/>
        <rFont val="仿宋_GB2312"/>
        <charset val="134"/>
      </rPr>
      <t>亩</t>
    </r>
  </si>
  <si>
    <r>
      <rPr>
        <sz val="10"/>
        <rFont val="仿宋_GB2312"/>
        <charset val="134"/>
      </rPr>
      <t>银碗村</t>
    </r>
  </si>
  <si>
    <t>农业产业项目</t>
  </si>
  <si>
    <t>2020年营盘镇药王堂村种植项目</t>
  </si>
  <si>
    <t>地栽木耳20万袋，药材种植，林下经济</t>
  </si>
  <si>
    <t>营盘镇</t>
  </si>
  <si>
    <t>药王堂村</t>
  </si>
  <si>
    <t>县扶贫局</t>
  </si>
  <si>
    <t>朱恢玲</t>
  </si>
  <si>
    <t>村集体经济带动</t>
  </si>
  <si>
    <t>通过发展集体经济，带动贫困户人均增收800元</t>
  </si>
  <si>
    <t>2020年营镇社区种养植项目</t>
  </si>
  <si>
    <t>地栽木耳5万袋，中华蜂养殖800箱，蘑菇种植10万袋</t>
  </si>
  <si>
    <t>营镇社区</t>
  </si>
  <si>
    <t>房春华</t>
  </si>
  <si>
    <t>2020年营盘镇秦丰村种养殖项目</t>
  </si>
  <si>
    <t>木耳菌包70万袋补助，花卉种植，药材种植</t>
  </si>
  <si>
    <t>秦丰村</t>
  </si>
  <si>
    <t>吴向阳</t>
  </si>
  <si>
    <t>2020年营盘镇龙潭村种植项目</t>
  </si>
  <si>
    <t>药材种植30亩，发展菌类种植8亩，袋料香菇10万袋建大棚20个。</t>
  </si>
  <si>
    <t>龙潭村</t>
  </si>
  <si>
    <t>彭方有</t>
  </si>
  <si>
    <t>2020年营盘镇两河村冷水鱼产业发展项目</t>
  </si>
  <si>
    <t>冷水鱼养殖10万尾</t>
  </si>
  <si>
    <t>两河村</t>
  </si>
  <si>
    <t>唐安民</t>
  </si>
  <si>
    <t>通过发展冷水鱼养殖，带动贫困户户均增收1000元</t>
  </si>
  <si>
    <t>2020年柞水县山城美农现代农业园区</t>
  </si>
  <si>
    <t>建设花卉观赏园290亩，垂钓烧烤园30亩，养殖鱼类12万尾；建设高档民宿23栋</t>
  </si>
  <si>
    <t>朱家湾村</t>
  </si>
  <si>
    <t>县农业农村局</t>
  </si>
  <si>
    <t>陈盛林</t>
  </si>
  <si>
    <t>通过产业发展带动扶贫</t>
  </si>
  <si>
    <t>带动30户贫困户脱贫增收</t>
  </si>
  <si>
    <t>2020年柞水县云岭现代农业园区</t>
  </si>
  <si>
    <t>建设育苗基地30亩、GAP种植基地950亩、产品加工区20亩，野生基地1000亩、人工栽培基地700亩</t>
  </si>
  <si>
    <t>北河村</t>
  </si>
  <si>
    <t>解江冰</t>
  </si>
  <si>
    <t>带动25户贫困户增收脱贫</t>
  </si>
  <si>
    <t>2020年橡香系列产品加工项目</t>
  </si>
  <si>
    <t>年加工橡籽凉粉等系列产品1080吨</t>
  </si>
  <si>
    <t>程金华</t>
  </si>
  <si>
    <t>带动10户贫困户增收脱贫</t>
  </si>
  <si>
    <t>2020年种植加工五味子项目</t>
  </si>
  <si>
    <t>种植五味子1100亩</t>
  </si>
  <si>
    <t>2020年食用菌种植项目</t>
  </si>
  <si>
    <t>种植食用菌200亩</t>
  </si>
  <si>
    <t>曹店村</t>
  </si>
  <si>
    <t>李锋</t>
  </si>
  <si>
    <t>2020年土鸡养殖项目</t>
  </si>
  <si>
    <t>金灰土鸡繁于养殖5000只</t>
  </si>
  <si>
    <t>张国玺</t>
  </si>
  <si>
    <t>2020年营丰中药材种植</t>
  </si>
  <si>
    <t>发展中药材种植基地230亩</t>
  </si>
  <si>
    <t>管宁</t>
  </si>
  <si>
    <t>2020年北河肉牛养殖项目</t>
  </si>
  <si>
    <t>养殖肉牛100头</t>
  </si>
  <si>
    <t>骆世林</t>
  </si>
  <si>
    <t>带动5户贫困户增收脱贫</t>
  </si>
  <si>
    <t>2020年云岭五味子育苗基地</t>
  </si>
  <si>
    <t>建设大棚5栋，五味子育苗基地20亩，年育苗100万株。</t>
  </si>
  <si>
    <t>2020年县毅力土鸡示范基地</t>
  </si>
  <si>
    <t>选育种鸡群1000组，改造提升标准鸡舍1200平方米。</t>
  </si>
  <si>
    <t>2020年华贝生态田园综合体</t>
  </si>
  <si>
    <t>白芨种植基地25亩，林下养殖基地90亩，入园道路绿化带5亩。</t>
  </si>
  <si>
    <t>汪义富</t>
  </si>
  <si>
    <t>2020年富宏生态田园综合体</t>
  </si>
  <si>
    <t>建设猪苓繁育基地10亩，林下散养土鸡90亩，建设棚舍10栋，每栋200㎡。</t>
  </si>
  <si>
    <t>2020年星宇生态田园综合体</t>
  </si>
  <si>
    <t>建设猪苓繁育基地12亩，厂房3500㎡，林下散养土鸡90亩，建设棚舍10栋，温控大棚17亩，建棚20栋。</t>
  </si>
  <si>
    <t>2020年乾之源人文农业产业园</t>
  </si>
  <si>
    <t>田园风光体验区7600平米，冷水鱼养殖垂钓区2000平米，传统农业手工作坊体验区3000平米，果蔬采摘体验区3400平米。</t>
  </si>
  <si>
    <t>2020年绿色种养殖休闲农业生态园</t>
  </si>
  <si>
    <t>建设珍惜鱼类生产区、田园垂钓休闲区、烧烤娱乐区、休闲采摘区。农业项目占地28亩。</t>
  </si>
  <si>
    <t>2020年柞水县牛背梁现代林业园区</t>
  </si>
  <si>
    <t>建设核桃板栗五味子基地300亩，建设杈杷果、预知子、火棘等野生林果认知采摘观赏园300亩。</t>
  </si>
  <si>
    <t>带动30户贫困户增收脱贫</t>
  </si>
  <si>
    <t>2020年核桃板栗五味子种植项目</t>
  </si>
  <si>
    <t>发展核桃板栗五味子基地2100亩</t>
  </si>
  <si>
    <t>2020年乾佑街办车家河村木耳产业项目</t>
  </si>
  <si>
    <t>发展木耳栽培200亩</t>
  </si>
  <si>
    <t>乾佑
街办</t>
  </si>
  <si>
    <t>车家河村</t>
  </si>
  <si>
    <t>韩祖东</t>
  </si>
  <si>
    <t>通过发展木耳项目，带动199户贫困户脱贫增收</t>
  </si>
  <si>
    <t>2020年乾佑街办车家河村养殖项目</t>
  </si>
  <si>
    <t>发展林下经济6000平方米，用于散养鸡、散养猪</t>
  </si>
  <si>
    <t>通过发展养殖项目，带动199户贫困户脱贫增收</t>
  </si>
  <si>
    <t>2020年乾佑街办车家河村农产品加工项目</t>
  </si>
  <si>
    <t>建农副产品加工车间200平方米，加工豆腐、腊肉、包谷酒、木耳香菇蜂蜜土鸡蛋特产的加工包装</t>
  </si>
  <si>
    <t>发展农产品加工，带动199户贫困户脱贫增收</t>
  </si>
  <si>
    <t>2020年乾佑街办什家湾村木耳产业项目</t>
  </si>
  <si>
    <t>发展木耳栽培50亩</t>
  </si>
  <si>
    <t>什家湾村</t>
  </si>
  <si>
    <t>周志勇</t>
  </si>
  <si>
    <t>通过发展木耳项目，带动40户贫困户脱贫增收</t>
  </si>
  <si>
    <t>2020年乾佑街办什家湾村林果种植项目</t>
  </si>
  <si>
    <t>水杂果种植200亩</t>
  </si>
  <si>
    <t>通过发展林果项目，带动54户贫困户脱贫增收</t>
  </si>
  <si>
    <t>2020年乾佑街办北关社区五味子种植项目</t>
  </si>
  <si>
    <t>五味子种植2000亩</t>
  </si>
  <si>
    <t>北关
社区</t>
  </si>
  <si>
    <t>卢功明</t>
  </si>
  <si>
    <t>通过发展地栽木耳项目，带动15户贫困户脱贫增收</t>
  </si>
  <si>
    <t>2020年乾佑街办北关社区豆腐坊加工项目</t>
  </si>
  <si>
    <t>修建面积500平方米，加工豆制品</t>
  </si>
  <si>
    <t>通过豆制品加工项目，带动14户贫困户脱贫增收</t>
  </si>
  <si>
    <t>2020年乾佑街办石镇社区连翘种植项目</t>
  </si>
  <si>
    <t>种植连翘150亩</t>
  </si>
  <si>
    <t>石镇
社区</t>
  </si>
  <si>
    <t>张春</t>
  </si>
  <si>
    <t>通过发展地栽木耳项目，带动24户贫困户脱贫增收</t>
  </si>
  <si>
    <t>2020年乾佑街办马房子村地栽木耳项目</t>
  </si>
  <si>
    <t>发展地栽木耳30亩</t>
  </si>
  <si>
    <t>马房子村</t>
  </si>
  <si>
    <t>张学斌</t>
  </si>
  <si>
    <t>通过发展地栽木耳项目，带动73户贫困户脱贫增收</t>
  </si>
  <si>
    <t>2020年乾佑街办马房子村林下经济项目</t>
  </si>
  <si>
    <t>水杂果基地建设250亩</t>
  </si>
  <si>
    <t>王礼志</t>
  </si>
  <si>
    <t>通过林下经济发展带动</t>
  </si>
  <si>
    <t>通过林下经济发展，带动10户贫困户增收</t>
  </si>
  <si>
    <t>2020年乾佑街办马房子村豆制品加工项目</t>
  </si>
  <si>
    <t>年加工豆制品100吨</t>
  </si>
  <si>
    <t>通过发展豆制品加工项目，带动73户贫困户脱贫增收</t>
  </si>
  <si>
    <t>2020年乾佑街办梨园村木耳产业项目</t>
  </si>
  <si>
    <t>发展吊袋木耳15亩</t>
  </si>
  <si>
    <t>梨园村</t>
  </si>
  <si>
    <t>袁正华</t>
  </si>
  <si>
    <t>通过发展地栽木耳项目，带动27户贫困户脱贫增收</t>
  </si>
  <si>
    <t>2020年七里沟河滩养鱼项目</t>
  </si>
  <si>
    <t>河滩地20亩，重点养殖娃娃鱼、泥鳅等特种水产</t>
  </si>
  <si>
    <t>车家河</t>
  </si>
  <si>
    <t>王学军</t>
  </si>
  <si>
    <t>2020年泰安生态农业产业园</t>
  </si>
  <si>
    <t>建设水杂果基地500亩</t>
  </si>
  <si>
    <t>乾佑街办</t>
  </si>
  <si>
    <t>北关居委会</t>
  </si>
  <si>
    <t>张秋华</t>
  </si>
  <si>
    <t>2020年豆制品加工项目</t>
  </si>
  <si>
    <t>年加工豆制品1000吨</t>
  </si>
  <si>
    <t>霍开智</t>
  </si>
  <si>
    <t>2020年设施蔬菜基地建设</t>
  </si>
  <si>
    <t>建设设施蔬菜基地500亩</t>
  </si>
  <si>
    <t>刘申远</t>
  </si>
  <si>
    <t>带动20户贫困户增收脱贫</t>
  </si>
  <si>
    <t>2020年车家河益农田园综合体</t>
  </si>
  <si>
    <t>养殖区5亩，生态休闲区5亩，农产品加工区10亩，水果采摘园200亩，林下养殖区1845亩。</t>
  </si>
  <si>
    <t>2020年柞水县荣光现代农业园区</t>
  </si>
  <si>
    <t>设施蔬菜基地200亩，水杂果采摘基地200亩，建设水产养殖区50亩。</t>
  </si>
  <si>
    <t>带动40户贫困户增收脱贫</t>
  </si>
  <si>
    <t>2020年下梁镇老庵寺村香菇种植项目</t>
  </si>
  <si>
    <t>香菇种植100万袋</t>
  </si>
  <si>
    <t>下梁镇</t>
  </si>
  <si>
    <t>老庵寺村</t>
  </si>
  <si>
    <t>余方学</t>
  </si>
  <si>
    <t>通过香菇种植100万袋带动贫困户增收1000元</t>
  </si>
  <si>
    <t>2020年下梁镇金盆村种植项目</t>
  </si>
  <si>
    <t>地栽木耳50亩</t>
  </si>
  <si>
    <t>金盆村</t>
  </si>
  <si>
    <t>朱正红</t>
  </si>
  <si>
    <t>通过地栽木耳50亩带动贫困户增收1000元</t>
  </si>
  <si>
    <t>2020年下梁镇西川村吊袋木耳项目</t>
  </si>
  <si>
    <t>发展吊袋木耳60万袋</t>
  </si>
  <si>
    <t>西川村</t>
  </si>
  <si>
    <t>何照林</t>
  </si>
  <si>
    <t>通过发展吊袋木耳60万袋带动贫困户增收1000元</t>
  </si>
  <si>
    <t>2020年下梁镇胜利村花卉大棚建设项目</t>
  </si>
  <si>
    <t>花卉种植80亩，建设大个棚25个喷灌设施80亩，产业路500米，监控设施</t>
  </si>
  <si>
    <t>胜利村</t>
  </si>
  <si>
    <t>王金富</t>
  </si>
  <si>
    <t>通过花卉种植80亩，建设大个棚25个喷灌设施80亩，产业路500米，监控设施带动贫困户增收1000元</t>
  </si>
  <si>
    <t>2020年下梁镇明星社区农产品加工项目</t>
  </si>
  <si>
    <t>农产品加工占地9.1亩</t>
  </si>
  <si>
    <t>下梁</t>
  </si>
  <si>
    <t>明星社区</t>
  </si>
  <si>
    <t>华勇</t>
  </si>
  <si>
    <t>通过农产品加工占地9.1亩带动贫困户增收1000元</t>
  </si>
  <si>
    <t>2020年下梁镇沙坪社区社区工厂项目</t>
  </si>
  <si>
    <t>社区工厂667㎡</t>
  </si>
  <si>
    <t>沙坪社区</t>
  </si>
  <si>
    <t>冯道顺</t>
  </si>
  <si>
    <t>通过建设社区工厂667㎡带动贫困户增收1000元</t>
  </si>
  <si>
    <t>2020年下梁镇沙坪社区加工、养殖项目</t>
  </si>
  <si>
    <t>老作坊豆制品厂、康汇种养殖农民合作社</t>
  </si>
  <si>
    <t>通过老作坊豆制品厂、康汇种养殖农民合作社带动贫困户增收1000元</t>
  </si>
  <si>
    <t>2020年下梁镇沙坪社区豆制品加工项目</t>
  </si>
  <si>
    <t>豆制品加工厂房1200平方米、豆腐干20万袋</t>
  </si>
  <si>
    <t>通过发展豆制品加工厂房1200平方米、豆腐干20万袋，带动80户贫困户增收</t>
  </si>
  <si>
    <t>2020年下梁镇老庵寺村袋料香菇项目</t>
  </si>
  <si>
    <t>建设大棚157个</t>
  </si>
  <si>
    <t>通过发展袋料香菇30万袋，建设大棚157个带动132户贫困户增收1400元</t>
  </si>
  <si>
    <t>2020年下梁镇西川村吊袋木耳大棚项目</t>
  </si>
  <si>
    <t>建设木耳大棚108个</t>
  </si>
  <si>
    <t>通过购买吊袋木耳大棚建设108个，带动贫困户户增收1000元</t>
  </si>
  <si>
    <t>2020年下梁镇西川村木耳产业项目</t>
  </si>
  <si>
    <t>购买吊袋木耳15万袋，地栽木耳5万袋</t>
  </si>
  <si>
    <t>通过购买吊袋木耳15万袋、地栽木耳5万袋，带动贫困户户增收1200元</t>
  </si>
  <si>
    <t>2020年下梁镇金盆村地栽木耳项目</t>
  </si>
  <si>
    <t>地栽木耳18万袋</t>
  </si>
  <si>
    <t>通过发展地栽木耳18万袋，带动118户贫困户增收</t>
  </si>
  <si>
    <t>2020年下梁镇胜利村花卉产业发展项目</t>
  </si>
  <si>
    <t>发展盆栽花卉10万盆</t>
  </si>
  <si>
    <t>通过发展盆栽花卉10万盆带动贫困户增收800元</t>
  </si>
  <si>
    <t>2020年下梁镇石瓮社区草莓采摘园建设项目</t>
  </si>
  <si>
    <t>新建草莓采摘园20亩,新建草莓大棚12个。</t>
  </si>
  <si>
    <t>石瓮社区</t>
  </si>
  <si>
    <t>张国学</t>
  </si>
  <si>
    <t>通过新建草莓采摘园20亩，新建草莓大棚带动105户贫困户增收</t>
  </si>
  <si>
    <t>2020年下梁镇四新村秋季香菇及大棚建设项目</t>
  </si>
  <si>
    <t>发展秋季香菇20万袋，建大棚15个。</t>
  </si>
  <si>
    <t>四新村</t>
  </si>
  <si>
    <t>杜鹏</t>
  </si>
  <si>
    <t>通过发展秋季香菇20万袋，建设大棚15个，带动164户贫困户增收</t>
  </si>
  <si>
    <t>2020年柞水县西川现代休闲农业示范园区</t>
  </si>
  <si>
    <t>智能连栋温室2000平方米，育苗温室2000平方米，设施大棚190亩，发展食用菌基地1000亩。</t>
  </si>
  <si>
    <t>蔡肇华</t>
  </si>
  <si>
    <t>带动100户贫困户增收脱贫</t>
  </si>
  <si>
    <t>2020年柞水县野森林现代农业园区</t>
  </si>
  <si>
    <t>生产黑木耳菌袋100万袋，发展标准化木耳生产基地120亩。</t>
  </si>
  <si>
    <t>陈锋</t>
  </si>
  <si>
    <t>2020年秦峰地栽黑木耳种植项目</t>
  </si>
  <si>
    <t>地栽黑木耳100万袋</t>
  </si>
  <si>
    <t>吴礼健</t>
  </si>
  <si>
    <t>2020年鲜香菇种植项目</t>
  </si>
  <si>
    <t>种植鲜香菇50万袋</t>
  </si>
  <si>
    <t>郭皓</t>
  </si>
  <si>
    <t>2020年野森林黑木耳种植加工项目</t>
  </si>
  <si>
    <t>年种植黑木耳100万袋</t>
  </si>
  <si>
    <t>2020年惠民樱桃种植基地</t>
  </si>
  <si>
    <t>建立标准化樱桃种植基地50亩</t>
  </si>
  <si>
    <t>李先明</t>
  </si>
  <si>
    <t>2020年宏运花卉种植基地</t>
  </si>
  <si>
    <t>建立花卉种植基地80亩</t>
  </si>
  <si>
    <t>周波</t>
  </si>
  <si>
    <t>2020年白龙香菇种植基地</t>
  </si>
  <si>
    <t>建立香菇种植基地100亩</t>
  </si>
  <si>
    <t>霍海波</t>
  </si>
  <si>
    <t>2020年圣福黑猪养殖基地</t>
  </si>
  <si>
    <t>建设标准化圈舍5000平方米，引进母猪150头，存栏800头，出栏2000头。</t>
  </si>
  <si>
    <t>罗萧</t>
  </si>
  <si>
    <t>2020年丰安中药材种植基地</t>
  </si>
  <si>
    <t>建设猪苓、天麻、玄参等中药材种植基地150亩</t>
  </si>
  <si>
    <t>2020年峰火土鸡养殖示范基地</t>
  </si>
  <si>
    <t>改造标准化鸡舍1000平方米，散养场地2000平方米，养殖土鸡2000只。</t>
  </si>
  <si>
    <t>2020年下梁重振合作社白及中药材种植基地</t>
  </si>
  <si>
    <t>白及中药材种植基地农业项目用地135亩，其中，大棚种植区128亩，贮藏库7亩。</t>
  </si>
  <si>
    <t>2020年马坪食用菌种植基地</t>
  </si>
  <si>
    <t>建立食用菌基地50亩</t>
  </si>
  <si>
    <t>2020年柞水县农贸现代农业园区</t>
  </si>
  <si>
    <t>建设特色水杂果采摘园1000亩，建设油菜、油葵观赏园1000亩，建设药用牡丹观赏园500亩</t>
  </si>
  <si>
    <t>带动50户贫困户增收脱贫</t>
  </si>
  <si>
    <t>2020年柞水县九天山生态农业观光园</t>
  </si>
  <si>
    <t>建设采摘园1000亩，水体景观带1.2万平方米；农家美食广场3000平方米。</t>
  </si>
  <si>
    <t>2020年盘龙七药业加工项目</t>
  </si>
  <si>
    <t>加工盘龙七系列药品</t>
  </si>
  <si>
    <t>盘龙产业园</t>
  </si>
  <si>
    <t>谢小林</t>
  </si>
  <si>
    <t>2020年汇生源系列农产品加工项目</t>
  </si>
  <si>
    <t>加工汇生源系列农产品2000吨</t>
  </si>
  <si>
    <t>西川园区</t>
  </si>
  <si>
    <t>2020年欧珂系列药品加工项目</t>
  </si>
  <si>
    <t>新建厂房2200平方米，加工欧珂系列药品。</t>
  </si>
  <si>
    <t>余文湛</t>
  </si>
  <si>
    <t>2020年柞水黑木耳豆制品加工</t>
  </si>
  <si>
    <t>柞水木耳、豆腐干等农产品加工</t>
  </si>
  <si>
    <t>2020年千亩有机茶园种植项目</t>
  </si>
  <si>
    <t>种植有机茶园1000亩</t>
  </si>
  <si>
    <t>2020年特色养殖项目</t>
  </si>
  <si>
    <t>蓝孔雀、火鸡、鸸鹋等年出栏20000只</t>
  </si>
  <si>
    <t>陈盛婵</t>
  </si>
  <si>
    <t>2020年柞水老作坊豆制品加工项目</t>
  </si>
  <si>
    <t>豆制品加工3000吨，引进新设备2台，建设厂房2000平方米</t>
  </si>
  <si>
    <t>方典贵</t>
  </si>
  <si>
    <t>2020年盘龙药业加工项目</t>
  </si>
  <si>
    <t>引进药业生产线一条，加工主要饮片。</t>
  </si>
  <si>
    <t>2020年大宏土鸡养殖示范基地</t>
  </si>
  <si>
    <t>新建养鸡大棚1500平方米，散养场地2000平方米。</t>
  </si>
  <si>
    <t>田平</t>
  </si>
  <si>
    <t>2020年谷子地食用菌种植</t>
  </si>
  <si>
    <t>建立食用菌种植基地50亩</t>
  </si>
  <si>
    <t>2020年广源养牛示范基地</t>
  </si>
  <si>
    <t>建设标准化圈舍1500平方米，引进种牛20头，商品肉牛130头</t>
  </si>
  <si>
    <t>新合村</t>
  </si>
  <si>
    <t>田鑫</t>
  </si>
  <si>
    <t>2020年清水村购买木耳菌包</t>
  </si>
  <si>
    <t>吊袋木耳60万袋</t>
  </si>
  <si>
    <t>凤凰镇</t>
  </si>
  <si>
    <t>清水村</t>
  </si>
  <si>
    <t>汪学明</t>
  </si>
  <si>
    <t>带动贫困户发展木耳产业增收</t>
  </si>
  <si>
    <t>带动84户贫困户增收</t>
  </si>
  <si>
    <t>农业农村局</t>
  </si>
  <si>
    <t>2020年龙潭村种植玄参、魔芋项目</t>
  </si>
  <si>
    <t>种植玄参、魔芋100亩</t>
  </si>
  <si>
    <t>何降玲</t>
  </si>
  <si>
    <t>通过产业扶贫带动扶贫</t>
  </si>
  <si>
    <t>带动89户贫困户增收</t>
  </si>
  <si>
    <t>县药办</t>
  </si>
  <si>
    <t>2020年大寺沟村种植连翘项目</t>
  </si>
  <si>
    <t>种植连翘200亩</t>
  </si>
  <si>
    <t>大寺沟村</t>
  </si>
  <si>
    <t>张德成</t>
  </si>
  <si>
    <t>带动67户贫困户增收</t>
  </si>
  <si>
    <t>2020年宽坪村种植猕猴桃、香椿、培育兰花项目</t>
  </si>
  <si>
    <t>猕猴桃50亩、香椿50亩、兰花培育</t>
  </si>
  <si>
    <t>宽坪村</t>
  </si>
  <si>
    <t>匡丕海</t>
  </si>
  <si>
    <t>通过产业扶贫带动贫困户增收</t>
  </si>
  <si>
    <t>带动95户贫困户增收</t>
  </si>
  <si>
    <t>2020年皂河村林下养鸡项目</t>
  </si>
  <si>
    <t>养鸡20000只</t>
  </si>
  <si>
    <t>皂河村</t>
  </si>
  <si>
    <t>何乐贵</t>
  </si>
  <si>
    <t>带动40户贫困户增收</t>
  </si>
  <si>
    <t>2020年蔬菜种植基地</t>
  </si>
  <si>
    <t>建设温室智能化大棚1000㎡。</t>
  </si>
  <si>
    <t>赵波5</t>
  </si>
  <si>
    <t>2020年朝霞鲜香菇种植项目</t>
  </si>
  <si>
    <t>发展香菇镇基地50亩</t>
  </si>
  <si>
    <t>2020年双河村土猪养殖项目</t>
  </si>
  <si>
    <t>土猪养殖500头</t>
  </si>
  <si>
    <t>双河村</t>
  </si>
  <si>
    <t>王治琴</t>
  </si>
  <si>
    <t>带动118户贫困户增收</t>
  </si>
  <si>
    <t>2020年凤凰镇宽坪村蔬菜种植基地</t>
  </si>
  <si>
    <t>建设温室智能化大棚1000㎡</t>
  </si>
  <si>
    <t>产业发展促农增收</t>
  </si>
  <si>
    <t>带动12户贫困户增收致富</t>
  </si>
  <si>
    <t>2020年柞水县正森食用菌现代农业园区</t>
  </si>
  <si>
    <t>生产食用菌90万袋，建设食用菌菌棒培育加工厂，年产菌棒450万袋。</t>
  </si>
  <si>
    <t>小岭镇</t>
  </si>
  <si>
    <t>金米村</t>
  </si>
  <si>
    <t>李正森</t>
  </si>
  <si>
    <t>2020年柞水县利阳现代农业园区</t>
  </si>
  <si>
    <t>建设2000平方米豆制品加工厂房，发展绿色大豆原料生产基地500亩，建设出栏2000头生猪养殖示范区</t>
  </si>
  <si>
    <t>岭丰村</t>
  </si>
  <si>
    <t>种植香菇等食用菌100万袋</t>
  </si>
  <si>
    <t>2020年健生手工艺品制作</t>
  </si>
  <si>
    <t>年加工各类手工艺品50万件</t>
  </si>
  <si>
    <t>常湾村</t>
  </si>
  <si>
    <t>2020年小岭常湾社区工厂</t>
  </si>
  <si>
    <t>加工手工艺作品50万件</t>
  </si>
  <si>
    <t>2020年系民食用菌种植基地</t>
  </si>
  <si>
    <t>年种植食用菌100万袋</t>
  </si>
  <si>
    <t>2020年金盆菌苞生产线</t>
  </si>
  <si>
    <t>新建生产厂房2000平方米，安装2000万袋菌苞生产线1条</t>
  </si>
  <si>
    <t>赵少康</t>
  </si>
  <si>
    <t>2020年金米菌苞生产线</t>
  </si>
  <si>
    <t>生产厂房5500平方米，购置安装2000万袋菌苞生产线1条</t>
  </si>
  <si>
    <t>2020年生物颗粒加工</t>
  </si>
  <si>
    <t>建设生产厂房2000平方米，加工颗粒剂1000吨。</t>
  </si>
  <si>
    <t>带动8户贫困户增收脱贫</t>
  </si>
  <si>
    <t>2020年杏坪镇党台村吊袋木耳产业菌包补助项目</t>
  </si>
  <si>
    <t>吊袋木耳120万袋</t>
  </si>
  <si>
    <t>杏坪镇</t>
  </si>
  <si>
    <t>党台村</t>
  </si>
  <si>
    <t>王大地</t>
  </si>
  <si>
    <t>产业扶持</t>
  </si>
  <si>
    <t>带动贫困户增收</t>
  </si>
  <si>
    <t>2020年杏坪镇党台村产业发展项目</t>
  </si>
  <si>
    <t>续建大棚10个</t>
  </si>
  <si>
    <t>2020年杏坪镇党台村种植地栽木耳项目</t>
  </si>
  <si>
    <t>地栽木耳100亩</t>
  </si>
  <si>
    <t>2020年杏坪镇天埫村中药材、构树种植项目</t>
  </si>
  <si>
    <t>中药材、构树种植200亩</t>
  </si>
  <si>
    <t>天埫村</t>
  </si>
  <si>
    <t>2020年杏坪镇肖台村木耳产业菌包补助项目</t>
  </si>
  <si>
    <t>购买吊袋木耳菌包100万袋</t>
  </si>
  <si>
    <t>肖台村</t>
  </si>
  <si>
    <t>王大莲</t>
  </si>
  <si>
    <t>带动158户贫困户增收</t>
  </si>
  <si>
    <t>2020年杏坪镇肖台村五、六、七组魔芋种植项目</t>
  </si>
  <si>
    <t>种植魔芋500亩</t>
  </si>
  <si>
    <t>带动70户贫困户增收</t>
  </si>
  <si>
    <t>2020年杏坪镇肖台村中药材种植项目</t>
  </si>
  <si>
    <t>种植中药材2000亩</t>
  </si>
  <si>
    <t>2020年杏坪镇肖台村特色养殖项目</t>
  </si>
  <si>
    <t>养殖蟾蜍2万只，猪獾2只，狐狸2只</t>
  </si>
  <si>
    <t>赖祥波</t>
  </si>
  <si>
    <t>2020年杏坪镇肖台村养鱼项目</t>
  </si>
  <si>
    <t>建设鱼池20亩</t>
  </si>
  <si>
    <t>2020年柞水中博肖台村土特产加工项目</t>
  </si>
  <si>
    <t>建设土特产加工生产线一条</t>
  </si>
  <si>
    <t>杜福旺</t>
  </si>
  <si>
    <t>2020年杏坪镇晨光村木瓜回收加工业项目</t>
  </si>
  <si>
    <t>200亩</t>
  </si>
  <si>
    <t>晨光村</t>
  </si>
  <si>
    <t>农业综合服务站</t>
  </si>
  <si>
    <t>2020年杏坪镇晨光村构树种植项目</t>
  </si>
  <si>
    <t>构树200亩、艾蒿200亩</t>
  </si>
  <si>
    <t>2020年杏坪镇晨光村中药材种植项目</t>
  </si>
  <si>
    <t>中药材种植200亩</t>
  </si>
  <si>
    <t>2020年杏坪镇晨光村猪、牛、鸡养殖项目</t>
  </si>
  <si>
    <t>猪500头、鸡1000只、牛200头</t>
  </si>
  <si>
    <t>2020年杏坪镇柴庄社区中药材种植项目</t>
  </si>
  <si>
    <t>新增种植丹参、白芨、板蓝根50亩</t>
  </si>
  <si>
    <t>柴庄社区</t>
  </si>
  <si>
    <t>2020年杏坪镇柴庄社区种植魔芋项目</t>
  </si>
  <si>
    <t>新增魔芋50亩</t>
  </si>
  <si>
    <t>2020年杏坪镇柴庄社区种植构树项目</t>
  </si>
  <si>
    <t>新增构树50亩</t>
  </si>
  <si>
    <t>2020年杏坪镇腰庄村构树种植项目</t>
  </si>
  <si>
    <t>构树、五味子100亩</t>
  </si>
  <si>
    <t>腰庄村</t>
  </si>
  <si>
    <t>2020年杏坪镇中山村五味子种植项目</t>
  </si>
  <si>
    <t>新种植五味子3000亩，科管2000亩</t>
  </si>
  <si>
    <t>中山村</t>
  </si>
  <si>
    <t>2020年杏坪镇中台村茶园建设项目</t>
  </si>
  <si>
    <t>扩建茶园300亩</t>
  </si>
  <si>
    <t>中台村</t>
  </si>
  <si>
    <t>2020年杏坪镇油房村集体经济种植项目</t>
  </si>
  <si>
    <t>构树管护200亩、五味子1500亩、苍术白芨200亩；</t>
  </si>
  <si>
    <t>油房村</t>
  </si>
  <si>
    <t>2020年杏坪镇杏坪社区艾蒿种植项目</t>
  </si>
  <si>
    <t>2000亩</t>
  </si>
  <si>
    <t>杏坪社区</t>
  </si>
  <si>
    <t>2020年杏坪镇杏坪社区菊花种植项目</t>
  </si>
  <si>
    <t>1000亩</t>
  </si>
  <si>
    <t>2020年杏坪镇严坪村构树种植项目</t>
  </si>
  <si>
    <t>258亩</t>
  </si>
  <si>
    <t>严坪村</t>
  </si>
  <si>
    <t>2020年杏坪镇严坪村连翘种植项目</t>
  </si>
  <si>
    <t>新种300亩</t>
  </si>
  <si>
    <t>2020年杏坪镇云蒙村烤烟中药材种植项目</t>
  </si>
  <si>
    <t>新增种植烤烟中药材亩</t>
  </si>
  <si>
    <t>云蒙村</t>
  </si>
  <si>
    <t>2020年杏坪镇云蒙村段木木耳项目</t>
  </si>
  <si>
    <t>段木木耳500架</t>
  </si>
  <si>
    <t>2020年杏坪镇云蒙村野生五味子项目</t>
  </si>
  <si>
    <t>144户</t>
  </si>
  <si>
    <t>2020年杏坪镇云蒙村药材项目</t>
  </si>
  <si>
    <t>230亩</t>
  </si>
  <si>
    <t>2020年杏坪镇柴庄社区散养鸡养殖</t>
  </si>
  <si>
    <t>散养养鸡8000只</t>
  </si>
  <si>
    <t>2020年杏坪镇联丰村养牛项目</t>
  </si>
  <si>
    <t>养牛</t>
  </si>
  <si>
    <t>联丰村</t>
  </si>
  <si>
    <t>2020年杏坪镇腰庄村养猪、养鸡项目</t>
  </si>
  <si>
    <t>猪、鸡</t>
  </si>
  <si>
    <t>2020年杏坪镇云蒙村猪、牛、鸡养殖项目</t>
  </si>
  <si>
    <t>养猪.养牛.养鸡</t>
  </si>
  <si>
    <t>2020年杏坪镇中山村猪、牛、鸡养殖项目</t>
  </si>
  <si>
    <t>养猪、养牛、养鸡</t>
  </si>
  <si>
    <t>2020年杏坪镇油房村1000头生猪标准化扩建项目、油房村200头标准化驴场新建项目</t>
  </si>
  <si>
    <t>养猪1000头、驴200头</t>
  </si>
  <si>
    <t>2020年杏坪镇杏坪社区土鸡养殖项目</t>
  </si>
  <si>
    <t>30000只</t>
  </si>
  <si>
    <t>2020年杏坪镇杏坪社区养猪项目</t>
  </si>
  <si>
    <t>1000头</t>
  </si>
  <si>
    <t>2020年杏坪镇联丰村土猪养殖项目</t>
  </si>
  <si>
    <t>土猪200头</t>
  </si>
  <si>
    <t>2020年杏坪镇联合村农产品加工项目</t>
  </si>
  <si>
    <t>农产品初.深加工</t>
  </si>
  <si>
    <t>联合村</t>
  </si>
  <si>
    <t>2020年杏坪镇云蒙村服装加工项目</t>
  </si>
  <si>
    <t>服装加工</t>
  </si>
  <si>
    <t>2020年杏坪镇腰庄村服装加工项目</t>
  </si>
  <si>
    <t>2020年杏坪镇杏坪社区艾叶库存厂房项目</t>
  </si>
  <si>
    <t>1000平方米</t>
  </si>
  <si>
    <t>2020年杏坪镇严坪村土特产项目</t>
  </si>
  <si>
    <t>土特产加工及销售</t>
  </si>
  <si>
    <t>2020年杏坪镇云蒙村板栗生态标准园建设项目</t>
  </si>
  <si>
    <t>花卉苗木生产2000支，销售2000支。</t>
  </si>
  <si>
    <t>2020年杏坪镇腰庄村板栗生态标准园建设项目</t>
  </si>
  <si>
    <t>建设标准化圈舍900平方米，存栏600头，出栏1000头。</t>
  </si>
  <si>
    <t>2020年伟航构树育苗基地</t>
  </si>
  <si>
    <t>新建钢架大棚15栋，建构树育苗20亩，构树种植基地1000亩。</t>
  </si>
  <si>
    <t>伟航</t>
  </si>
  <si>
    <t>2020年联丰养牛示范基地</t>
  </si>
  <si>
    <t>建设标准化圈舍1200平方米，引进种牛10头，商品肉牛120头</t>
  </si>
  <si>
    <t>徐孔玺</t>
  </si>
  <si>
    <t>2020年花卉种植项目</t>
  </si>
  <si>
    <t>2020年鹏盛养殖项目</t>
  </si>
  <si>
    <t>袁小勇</t>
  </si>
  <si>
    <t>2020年肖台菌苞生产线</t>
  </si>
  <si>
    <t>生产厂房14000平方米，购置安装2000万袋菌苞生产线3条</t>
  </si>
  <si>
    <t>2020年昊冉农光互补光伏大棚项目</t>
  </si>
  <si>
    <t>农业项目用地13000㎡。建设设施大棚10栋，养殖大棚5栋。大棚顶部建设光伏电站，总装机量1mw。</t>
  </si>
  <si>
    <t>2020年红岩寺镇大沙河村土猪养殖项目</t>
  </si>
  <si>
    <t>养殖土猪1000头</t>
  </si>
  <si>
    <t>红岩寺镇</t>
  </si>
  <si>
    <t>大沙河村</t>
  </si>
  <si>
    <t>伍箴刚</t>
  </si>
  <si>
    <t>村集体经济带动贫困户增收</t>
  </si>
  <si>
    <t>村集体经济通过发展中药材种植带动148户贫困户增收</t>
  </si>
  <si>
    <t>2020年红岩寺镇大沙河村散养鸡养殖项目</t>
  </si>
  <si>
    <t>散养土鸡养殖10000只</t>
  </si>
  <si>
    <t>村集体经济通过发展板栗标准化管理带动148户贫困户增收</t>
  </si>
  <si>
    <t>2020年红岩寺镇大沙河村农产品加工、收购与销售综合项目</t>
  </si>
  <si>
    <t>板栗、核桃、木耳、粉条等10万公斤</t>
  </si>
  <si>
    <t>2020年红岩寺镇盘龙寺村适度规模经营项目</t>
  </si>
  <si>
    <t>种植脱毒马铃薯1000亩</t>
  </si>
  <si>
    <t>盘龙寺村</t>
  </si>
  <si>
    <t>王云霞</t>
  </si>
  <si>
    <t>提高产业适度规模经营</t>
  </si>
  <si>
    <t>通过提高产业机械化适度规模经营，带动82户贫困户增收</t>
  </si>
  <si>
    <t>2020年红岩寺镇本地湾村养鸡场项目</t>
  </si>
  <si>
    <t>新建养殖土鸡3万余只</t>
  </si>
  <si>
    <t>本地湾村</t>
  </si>
  <si>
    <t>张贻选</t>
  </si>
  <si>
    <t>村集体经济通过发展中药材育苗带动72户贫困户增收</t>
  </si>
  <si>
    <t>2020年红岩寺镇本地湾村构树茶开发项目</t>
  </si>
  <si>
    <t>种植构树100亩</t>
  </si>
  <si>
    <t>2020年红岩寺镇本地湾村蚯蚓养殖项目</t>
  </si>
  <si>
    <t>新建蚯蚓养殖100亩</t>
  </si>
  <si>
    <t>2020年红岩寺镇闫坪村养殖项目</t>
  </si>
  <si>
    <t>猪200头，鸡10000只</t>
  </si>
  <si>
    <t>闫坪村</t>
  </si>
  <si>
    <t>桂南均</t>
  </si>
  <si>
    <t>产业扶持及补助</t>
  </si>
  <si>
    <t>村集体经济通过发展中药材育苗带动103户贫困户增收</t>
  </si>
  <si>
    <t>2020年红岩寺镇闫坪村脱毒洋芋种植基地项目</t>
  </si>
  <si>
    <t>马铃薯种植1400亩</t>
  </si>
  <si>
    <t>带动贫困户发展产业</t>
  </si>
  <si>
    <t>村集体经济通过发展产业带动103户贫困户增收</t>
  </si>
  <si>
    <t>2020年红岩寺镇闫坪村农产品加工项目</t>
  </si>
  <si>
    <t>洋芋红薯等粉条加工厂厂房500平方米</t>
  </si>
  <si>
    <t>种植技术带动贫困户发展产业</t>
  </si>
  <si>
    <t>2020年红岩寺镇红岩寺镇万亩油松基地项目</t>
  </si>
  <si>
    <t>对盘龙寺、闫坪、红安三个村的万亩油松进行科学管护，加大科技投入，建设集生产开发松子，松茸、松香系列森林产品。</t>
  </si>
  <si>
    <t>2020年颐和农产品购销项目</t>
  </si>
  <si>
    <t>年收购加工销售中药材1000吨</t>
  </si>
  <si>
    <t>张怡选</t>
  </si>
  <si>
    <t>2020年大合中药材种植基地</t>
  </si>
  <si>
    <t>建立药用菊花示范种植基地50亩</t>
  </si>
  <si>
    <t>2020年菇香源食用菌示范基地</t>
  </si>
  <si>
    <t>改造大棚20栋，生产香菇菌棒20万袋，建示范基地20亩。</t>
  </si>
  <si>
    <t>2020年掌上生猪养殖基地</t>
  </si>
  <si>
    <t>养殖生猪1000头</t>
  </si>
  <si>
    <t>掌上村</t>
  </si>
  <si>
    <t>陈伟</t>
  </si>
  <si>
    <t>2020年万青中药材种植基地</t>
  </si>
  <si>
    <t>种植中药材100亩</t>
  </si>
  <si>
    <t>2020年宏达特种畜禽养殖基地</t>
  </si>
  <si>
    <t>养殖林麝、畜禽1000头（只）</t>
  </si>
  <si>
    <t>张坪村</t>
  </si>
  <si>
    <t>陈世春</t>
  </si>
  <si>
    <t>2020年林下经济</t>
  </si>
  <si>
    <t>红头赤菇500亩</t>
  </si>
  <si>
    <t>瓦房口镇</t>
  </si>
  <si>
    <t>大河村</t>
  </si>
  <si>
    <t>张彩霞</t>
  </si>
  <si>
    <t>入股分红</t>
  </si>
  <si>
    <t>通过产业发展项目实施带动贫困户增收1500元</t>
  </si>
  <si>
    <t>2020年地栽木耳</t>
  </si>
  <si>
    <t>金星村</t>
  </si>
  <si>
    <t>蔡庸哲</t>
  </si>
  <si>
    <t>通过产业发展项目实施带动贫困户增收1000元</t>
  </si>
  <si>
    <t>2020年瓦房口镇大河村生猪养殖项目</t>
  </si>
  <si>
    <t>生猪养殖200头</t>
  </si>
  <si>
    <t>通过产业发展项目实施带动贫困户增收400元</t>
  </si>
  <si>
    <t>2020年山羊养殖</t>
  </si>
  <si>
    <t>2020年扩大规模养殖山羊800只</t>
  </si>
  <si>
    <t>2020年瓦房口镇老庄村生猪养殖项目</t>
  </si>
  <si>
    <t>养猪存栏300头</t>
  </si>
  <si>
    <t>老庄村</t>
  </si>
  <si>
    <t>王国政</t>
  </si>
  <si>
    <t>通过产业发展项目实施带动贫困户增收600元</t>
  </si>
  <si>
    <t>2020年柞水县卉丰现代农业园区</t>
  </si>
  <si>
    <t>建设鲜切花生产基地1200亩，生态猪养殖基地300亩。</t>
  </si>
  <si>
    <t>金台村</t>
  </si>
  <si>
    <t>2020年明月生态养殖项目</t>
  </si>
  <si>
    <t>建设原料生产基地500亩，建设出栏2000头生猪养殖示范区</t>
  </si>
  <si>
    <t>金明月</t>
  </si>
  <si>
    <t>2020年小阳坡土鸡养殖项目</t>
  </si>
  <si>
    <t>养殖土鸡1000只</t>
  </si>
  <si>
    <t>熊远智</t>
  </si>
  <si>
    <t>2020年马家台村中药材种植产业园</t>
  </si>
  <si>
    <t>农业项目用地1600亩，其中白术种植基地1500亩，中药材观赏体验区75亩，收贮晾晒区25亩。</t>
  </si>
  <si>
    <t>2020年卉丰永生花加工项目</t>
  </si>
  <si>
    <t>生产鲜切花2000万枝，加工永生花2000万枝</t>
  </si>
  <si>
    <t>2020年金井园生态养殖项目</t>
  </si>
  <si>
    <t>大鲵养殖、农产品加工</t>
  </si>
  <si>
    <t>2020年兴国黑猪养殖</t>
  </si>
  <si>
    <t>建设标准化圈舍800平方米，引进种猪10头，存栏500头，出栏150头。</t>
  </si>
  <si>
    <t>2020年雄图生猪养殖基地</t>
  </si>
  <si>
    <t>2020年田源生猪养殖基地</t>
  </si>
  <si>
    <t>养殖生猪500头</t>
  </si>
  <si>
    <t>2020年大沙河冷库建设</t>
  </si>
  <si>
    <t>新建果蔬储藏库500立方米。</t>
  </si>
  <si>
    <t>2020年金井农业产业园</t>
  </si>
  <si>
    <t>建设养殖鱼池800平方米</t>
  </si>
  <si>
    <t>2020年曹坪镇中坪社区乌红天麻项目</t>
  </si>
  <si>
    <t>种植乌红天麻50亩</t>
  </si>
  <si>
    <t>曹坪镇</t>
  </si>
  <si>
    <t>中坪社区</t>
  </si>
  <si>
    <t>宋清洁</t>
  </si>
  <si>
    <t>通过发展乌红天麻项目，带动贫困户增收</t>
  </si>
  <si>
    <t>2020年曹坪镇中坪社区吊袋木耳项目</t>
  </si>
  <si>
    <t>木耳菌包80万袋</t>
  </si>
  <si>
    <t>通过发展吊袋木耳麻项目，带动贫困户增收</t>
  </si>
  <si>
    <t>2020年曹坪镇窑镇社区酿酒作坊项目</t>
  </si>
  <si>
    <t>建酒作坊一座，占地面积400平方米，酿酒设备2套</t>
  </si>
  <si>
    <t>窑镇社区</t>
  </si>
  <si>
    <t>殷高晖</t>
  </si>
  <si>
    <t>通过酿酒项目，带动贫困户增收</t>
  </si>
  <si>
    <t>2020年曹坪镇窑镇社区野生菌加工厂项目</t>
  </si>
  <si>
    <t>建野生菌加厂一座，占地面积200平方米，库房三间，烘干设备一套，冷库二间             ，</t>
  </si>
  <si>
    <t>通过野生菌加工项目，带动贫困户增收</t>
  </si>
  <si>
    <t>2020年曹坪镇窑镇社区地栽木耳项目</t>
  </si>
  <si>
    <t>发展地栽木耳，占地面积60亩，摆放菌包60万袋</t>
  </si>
  <si>
    <t>通过木耳项目，带动贫困户增收</t>
  </si>
  <si>
    <t>2020年曹坪镇九间房村中药材及农副产品加工厂项目</t>
  </si>
  <si>
    <t>厂房300平米，中药材切片机一台、烘干机等，年产量10吨。</t>
  </si>
  <si>
    <t>九间房村</t>
  </si>
  <si>
    <t>李红梅</t>
  </si>
  <si>
    <t>通过加工产业发展，带动贫困户增收</t>
  </si>
  <si>
    <t>2020年曹坪镇荫沟村脱贫攻坚加综合工厂（原粉条加工厂续建）项目</t>
  </si>
  <si>
    <t>榨油设备1套，玉米粉碎机1套</t>
  </si>
  <si>
    <t>荫沟村</t>
  </si>
  <si>
    <t>李兴录</t>
  </si>
  <si>
    <t>通过发展榨油、加工玉米产业，带动贫困群众增收</t>
  </si>
  <si>
    <t>2020年曹坪镇马房湾村中药材种植项目</t>
  </si>
  <si>
    <t xml:space="preserve"> 种z植五味子1000亩</t>
  </si>
  <si>
    <t>马房湾村</t>
  </si>
  <si>
    <t>邹胜利</t>
  </si>
  <si>
    <t>通过中药材项目，带动贫困户增收</t>
  </si>
  <si>
    <t>2020年曹坪镇马房湾村野生菌加工厂项目</t>
  </si>
  <si>
    <t>生产食用菌50万袋</t>
  </si>
  <si>
    <t>通过加工厂项目，带动贫困户增收</t>
  </si>
  <si>
    <t>2020年曹坪镇马房湾村吊袋木耳项目</t>
  </si>
  <si>
    <t>种植吊袋木耳44万袋</t>
  </si>
  <si>
    <t>2020年曹坪镇东沟村标准化蛋鸡养殖项目</t>
  </si>
  <si>
    <t>养殖蛋鸡1万只</t>
  </si>
  <si>
    <t>东沟村</t>
  </si>
  <si>
    <t>雷定贵</t>
  </si>
  <si>
    <t>通过养鸡项目，带动贫困户增收</t>
  </si>
  <si>
    <t>2020年曹坪镇东沟村吊袋木耳项目</t>
  </si>
  <si>
    <t>木耳65万袋</t>
  </si>
  <si>
    <t>2020年曹坪镇东沟村山野菜加工项目</t>
  </si>
  <si>
    <t>厂房建设面积400平方米、冷库1间（10平方米）、制冷机1台</t>
  </si>
  <si>
    <t>通过山野菜加工项目，带动贫困户增收</t>
  </si>
  <si>
    <t>2020年柞水县秦南生态鸡现代农业园区</t>
  </si>
  <si>
    <t>建设生态鸡良种选育场5亩，鸡舍2.2万平方米，建设鸡蛋和生态鸡加工区26亩</t>
  </si>
  <si>
    <t>周衍玉</t>
  </si>
  <si>
    <t>2020年秦南生态鸡养殖项目</t>
  </si>
  <si>
    <t>生态鸡养殖5000只</t>
  </si>
  <si>
    <t>2020年惠农菊花种植基地</t>
  </si>
  <si>
    <t>发展菊花种植基地120亩</t>
  </si>
  <si>
    <t>银碗村</t>
  </si>
  <si>
    <t>2020年龙兴地栽木耳种植项目</t>
  </si>
  <si>
    <t>种植地栽黑木耳20万袋</t>
  </si>
  <si>
    <t>赵波</t>
  </si>
  <si>
    <t>2020年春来食用菌种植基地</t>
  </si>
  <si>
    <t>发展食用菌基地50亩</t>
  </si>
  <si>
    <t>陈兴龙</t>
  </si>
  <si>
    <t>2020年海宁中药材种植</t>
  </si>
  <si>
    <t>中药村种植30亩</t>
  </si>
  <si>
    <t>2020年寻路养蜂基地</t>
  </si>
  <si>
    <t>养蜂360箱</t>
  </si>
  <si>
    <t>沙岭村</t>
  </si>
  <si>
    <t>汤小斌</t>
  </si>
  <si>
    <t>2020年银碗中药材种植基地</t>
  </si>
  <si>
    <t>种植中药材200亩</t>
  </si>
  <si>
    <t>2020年荫沟电子商务运营中心</t>
  </si>
  <si>
    <t>建立电子商务平台</t>
  </si>
  <si>
    <t>2020年沙岭肉牛养殖项目</t>
  </si>
  <si>
    <t xml:space="preserve">   新建标准化牛舍4座4000㎡，病牛隔离舍1栋50㎡；青储窖2座1200㎡，养殖肉牛300头。</t>
  </si>
  <si>
    <t>2020年五生元生猪养殖项目</t>
  </si>
  <si>
    <t>建设原料生产基地100亩，建设出栏2000头生猪养殖区</t>
  </si>
  <si>
    <t>蔡玉英</t>
  </si>
  <si>
    <t>2020年土鸡养殖孵化项目</t>
  </si>
  <si>
    <t>土鸡养殖2000只</t>
  </si>
  <si>
    <t>2020年向前中药材种植</t>
  </si>
  <si>
    <t>种植中药材50亩</t>
  </si>
  <si>
    <t>2020年窑镇菌苞生产线</t>
  </si>
  <si>
    <t>生产厂房17000平方米，购置安装2000万袋菌苞生产线2条</t>
  </si>
  <si>
    <t>窑镇
社区</t>
  </si>
  <si>
    <t>2020年中庙食用菌示范基地</t>
  </si>
  <si>
    <t>改造大棚20栋，新增生产设备5台件，生产香菇菌棒20万袋。</t>
  </si>
  <si>
    <t>中庙村</t>
  </si>
  <si>
    <t>林业产业项目</t>
  </si>
  <si>
    <t>2020年柞水县核桃产业提质增效项目</t>
  </si>
  <si>
    <t>完成核桃标准化新建园0.5万亩，建设标准化管理10万亩，品种及良种提纯0.3万亩，新建无公害示范基地0.2万亩，培育新型经营主体5个，发展立体生态园1万亩，建立核桃良种苗木繁育基地100亩</t>
  </si>
  <si>
    <t>九个镇办</t>
  </si>
  <si>
    <t>两河、龙潭、车家河、梨园、老庵寺、金盆、四新、金米、常湾李砭、皂河、大寺沟、肖台、晨光、腰庄、老庄、颜家庄、本地湾、红岩社区、大沙河、东沟、九间房、沙岭</t>
  </si>
  <si>
    <t>县林业局</t>
  </si>
  <si>
    <t>王国强</t>
  </si>
  <si>
    <t>贫困人口务工及资产收益扶贫</t>
  </si>
  <si>
    <t xml:space="preserve">通过项目实施带动3420户贫困户增收   </t>
  </si>
  <si>
    <t>2020年柞水县林下经济建设项目</t>
  </si>
  <si>
    <t>发展林下种植0.3万亩，林下养殖100万只（箱、头）</t>
  </si>
  <si>
    <t>北河、丰河、车家河、西川、胜利、老庵寺、李砭、常湾、双河、宽坪、天埫、联丰、油房、金台、磨沟、盘龙寺、闫坪、沙岭、九间房、荫沟、银碗</t>
  </si>
  <si>
    <t>村集体带动及务工收益</t>
  </si>
  <si>
    <t>通过发展产业，带动4270户贫困户境界增收</t>
  </si>
  <si>
    <t>2020年核桃标准化管理项目</t>
  </si>
  <si>
    <t>核桃标准化管理4100亩</t>
  </si>
  <si>
    <t>凤凰镇、下梁镇、曹坪镇、小岭镇、杏坪镇、红岩寺镇</t>
  </si>
  <si>
    <t>皂河村800亩、老庵寺村800亩、银碗村1000亩、金米村300亩、常湾村300亩、肖台村600亩、大沙河村300亩</t>
  </si>
  <si>
    <t>黄礼平</t>
  </si>
  <si>
    <t>通过产业发展带动218户贫困户增收</t>
  </si>
  <si>
    <t>2020年凤凰镇皂河村林下经济发展项目</t>
  </si>
  <si>
    <t>皂河村养鸡20000只</t>
  </si>
  <si>
    <t>通过产业发展带动10户贫困户增收</t>
  </si>
  <si>
    <t>2020年板栗标准化管理项目</t>
  </si>
  <si>
    <t>板栗科管5500亩</t>
  </si>
  <si>
    <t>凤凰镇、下梁镇、红岩寺镇</t>
  </si>
  <si>
    <t>大寺沟村1000亩、西川村1000亩、胜利村2000亩、大沙河村1500亩</t>
  </si>
  <si>
    <t>郭益龙</t>
  </si>
  <si>
    <t>提高板栗产量带动贫困户增收</t>
  </si>
  <si>
    <t>通过产业发展带动167户贫困户增收</t>
  </si>
  <si>
    <t>2020年下梁镇胜利村宿根花卉繁育基地建设项目</t>
  </si>
  <si>
    <t>宿根花卉基地建设100亩</t>
  </si>
  <si>
    <t>贫困人口务工及村集体经济带动</t>
  </si>
  <si>
    <t>通过项目实施，带动77户贫困户增收</t>
  </si>
  <si>
    <t>柞水县宏运生态农业有限公司</t>
  </si>
  <si>
    <t>2020年下梁镇石瓮社区水杂果采摘园建设项目</t>
  </si>
  <si>
    <t>水杂果建园200亩</t>
  </si>
  <si>
    <t>通过项目实施带动50户贫困户劳务增收</t>
  </si>
  <si>
    <t>2020年小岭镇李砭村核桃低效林改造</t>
  </si>
  <si>
    <t>核桃低效林改造500亩</t>
  </si>
  <si>
    <t>李砭村</t>
  </si>
  <si>
    <t>刘作斌</t>
  </si>
  <si>
    <t>通过项目实施，带动贫88户困户增收</t>
  </si>
  <si>
    <t>林业局</t>
  </si>
  <si>
    <t>2020年核桃建园项目</t>
  </si>
  <si>
    <t>核桃建园500亩</t>
  </si>
  <si>
    <t>小岭镇、杏坪镇</t>
  </si>
  <si>
    <t>常湾村300亩、腰庄村200亩</t>
  </si>
  <si>
    <t>通过项目实施，带动16户贫困户增收</t>
  </si>
  <si>
    <t>2020年杏坪镇晨光村林下经济发展项目</t>
  </si>
  <si>
    <t>章明义</t>
  </si>
  <si>
    <t>通过项目实施带动40户贫困户增收</t>
  </si>
  <si>
    <t>2020年杏坪镇油房村板栗生态标准园建设项目</t>
  </si>
  <si>
    <t>板栗生态标准园1个300亩</t>
  </si>
  <si>
    <t>郭贞贵</t>
  </si>
  <si>
    <t>通过项目实施带动60户贫困户增收</t>
  </si>
  <si>
    <t>2020年杏坪镇联丰村林下经济建设项目</t>
  </si>
  <si>
    <t>地栽木耳20万袋</t>
  </si>
  <si>
    <t>齐长珊</t>
  </si>
  <si>
    <t>通过项目实施带动30户贫困户增收</t>
  </si>
  <si>
    <t>2020年杏坪镇联丰村林下养殖项目</t>
  </si>
  <si>
    <t>联丰村养牛100头</t>
  </si>
  <si>
    <t>通过项目实施带动35户贫困户增收</t>
  </si>
  <si>
    <t>2020年营盘镇北河村五味子繁育基地</t>
  </si>
  <si>
    <t>五味子育苗50亩</t>
  </si>
  <si>
    <t>汪绍华</t>
  </si>
  <si>
    <t>通过项目实施，带动30户贫困户劳务增收</t>
  </si>
  <si>
    <t>中药材种植</t>
  </si>
  <si>
    <t>2020年小岭镇罗庄社区中药材种植</t>
  </si>
  <si>
    <t>中药材种植20亩</t>
  </si>
  <si>
    <t>罗庄社区</t>
  </si>
  <si>
    <t>朱忠印</t>
  </si>
  <si>
    <t>村集体经济产业带动</t>
  </si>
  <si>
    <t>通过村集体经济产业带动19贫困户增收</t>
  </si>
  <si>
    <t>2020年小岭镇金米村五味子种植</t>
  </si>
  <si>
    <t>五味子100亩</t>
  </si>
  <si>
    <t>江百川</t>
  </si>
  <si>
    <t>通过村集体经济产业带动136贫困户增收</t>
  </si>
  <si>
    <t>2020年红岩寺镇大沙河村连翘新建园种植项目</t>
  </si>
  <si>
    <t>连翘扩管1000亩</t>
  </si>
  <si>
    <t>提高产业机械化适度规模经营</t>
  </si>
  <si>
    <t>通过提高产业机械化适度规模经营，带动148户贫困户增收</t>
  </si>
  <si>
    <t>2020年红岩寺镇大沙河村中药材种植、加工、收购与销售综合项目</t>
  </si>
  <si>
    <t>苍术等200亩</t>
  </si>
  <si>
    <t>2020年红岩寺镇盘龙寺村菊花套种项目</t>
  </si>
  <si>
    <t>续建，种植菊花300亩</t>
  </si>
  <si>
    <t>产业带动扶贫</t>
  </si>
  <si>
    <t>村集体经济通过发展板栗标准化管理带动82户贫困户增收</t>
  </si>
  <si>
    <t>2020年红岩寺镇本地湾村中药材大棚育苗基地项目</t>
  </si>
  <si>
    <t>建设温室大棚12个培育黄精种苗</t>
  </si>
  <si>
    <t>2020年红岩寺镇本地湾村苍术、连翘扩种项目</t>
  </si>
  <si>
    <t>苍术扩种40亩，连翘种植200亩</t>
  </si>
  <si>
    <t>村集体经济通过发展中药材育苗带动85户贫困户增收</t>
  </si>
  <si>
    <t>2020年红岩寺镇闫坪村连翘套种菊花基地建设项目</t>
  </si>
  <si>
    <t>连翘套种菊花500亩</t>
  </si>
  <si>
    <t>2020年红岩寺镇闫坪村万青中药材种植基地项目</t>
  </si>
  <si>
    <t>2020年红岩寺镇红安村中药材育苗基地续建项目</t>
  </si>
  <si>
    <t>苍术种植100亩、黄精种植40亩、连翘种植500亩</t>
  </si>
  <si>
    <t>红安村</t>
  </si>
  <si>
    <t>陈付贵</t>
  </si>
  <si>
    <t>村集体经济通过发展产业带动117户贫困户增收</t>
  </si>
  <si>
    <t>2020年红岩寺镇红岩社区连翘建园种植基地项目</t>
  </si>
  <si>
    <t>扩种200亩连翅基地及2000亩连翅基地科管</t>
  </si>
  <si>
    <t>红岩社区</t>
  </si>
  <si>
    <t>兰栋喜</t>
  </si>
  <si>
    <t>村集体经济通过发展产业带动51户贫困户增收</t>
  </si>
  <si>
    <t>2020年红岩寺镇跃进村连翘科管项目</t>
  </si>
  <si>
    <t>连翘基地科管1000亩</t>
  </si>
  <si>
    <t>跃进村</t>
  </si>
  <si>
    <t>伍箴林</t>
  </si>
  <si>
    <t>村集体经济通过发展产业带动61户贫困户增收</t>
  </si>
  <si>
    <t>2020年红岩寺镇正沟村连翘科管项目</t>
  </si>
  <si>
    <t>连翘科管300亩</t>
  </si>
  <si>
    <t>正沟村</t>
  </si>
  <si>
    <t>余永汉</t>
  </si>
  <si>
    <t>村集体经济通过发展产业带动106户贫困户增收</t>
  </si>
  <si>
    <t>2020年营盘镇北河村药材种植项目</t>
  </si>
  <si>
    <t>中药材种植400亩</t>
  </si>
  <si>
    <t>汪世东</t>
  </si>
  <si>
    <t>通过发展中药材种植400亩，带动贫困户人均增收500元</t>
  </si>
  <si>
    <t>2020年营盘镇丰河村药材种植项目</t>
  </si>
  <si>
    <t>丰河村</t>
  </si>
  <si>
    <t>骆朝安</t>
  </si>
  <si>
    <t>通过发展中药材种植400亩，带动贫困户人均增收800元</t>
  </si>
  <si>
    <t>2020年营盘镇曹店村药材种植项目</t>
  </si>
  <si>
    <t>药材种植210亩</t>
  </si>
  <si>
    <t>朱余宽</t>
  </si>
  <si>
    <t>通过发展玄参种植210亩，带动贫困户人均增收300元</t>
  </si>
  <si>
    <t>2020年下梁镇西川村木耳小镇提升工程</t>
  </si>
  <si>
    <t>村集体经济带动，收益分红</t>
  </si>
  <si>
    <t>通过发展产业，带动贫困户增收</t>
  </si>
  <si>
    <t>储备</t>
  </si>
  <si>
    <t>2020年下梁镇老庵寺村食用菌大棚项目</t>
  </si>
  <si>
    <t>建立食用菌种植基地100亩，建食用菌大棚157个。</t>
  </si>
  <si>
    <t>2020年小岭镇金米园区项目</t>
  </si>
  <si>
    <t>建设智慧大棚4000㎡，自动大棚16000㎡;乡村改造区7000㎡；木耳种植区56504㎡；</t>
  </si>
  <si>
    <t>汪百川</t>
  </si>
  <si>
    <r>
      <rPr>
        <sz val="11"/>
        <rFont val="宋体"/>
        <charset val="134"/>
      </rPr>
      <t>通过发展产业，带动</t>
    </r>
    <r>
      <rPr>
        <b/>
        <sz val="11"/>
        <rFont val="宋体"/>
        <charset val="134"/>
      </rPr>
      <t>385</t>
    </r>
    <r>
      <rPr>
        <sz val="11"/>
        <rFont val="宋体"/>
        <charset val="134"/>
      </rPr>
      <t>贫困户增收</t>
    </r>
  </si>
  <si>
    <t>乡村游示范村建设项目</t>
  </si>
  <si>
    <t>2020年营盘镇龙潭村乡村旅游示范村建设项目</t>
  </si>
  <si>
    <t>利用农房开办农家乐15家，新建生态停车场20个，新建村民文化广场一个，完善旅游标识标牌</t>
  </si>
  <si>
    <t>县文旅局</t>
  </si>
  <si>
    <t>陈立德</t>
  </si>
  <si>
    <t>通过基础设施建设项目，带动贫困户增收。</t>
  </si>
  <si>
    <t>通过基础设施建设项目，带动40户贫困户增收。</t>
  </si>
  <si>
    <t>2020年营盘镇秦丰村乡村旅游示范村建设项目</t>
  </si>
  <si>
    <t>发展以及提升农家乐50户</t>
  </si>
  <si>
    <t>通过开办农家乐提升改造项目，带动贫困户增收。</t>
  </si>
  <si>
    <t>2020年终南山寨景区提升建设项目</t>
  </si>
  <si>
    <t>景区四大功能区提升，以及排水、电力、道路等基础设施配套建设。</t>
  </si>
  <si>
    <t>朱家湾</t>
  </si>
  <si>
    <t>柞水县文化和旅游局</t>
  </si>
  <si>
    <t>党德志</t>
  </si>
  <si>
    <t>72户</t>
  </si>
  <si>
    <t>贫困户开办农家乐以及景区劳务促进其增收</t>
  </si>
  <si>
    <t>贫困户开办农家乐促进其增收项目</t>
  </si>
  <si>
    <t>2020年乾佑街办车家河乡村旅游示范村建设项目</t>
  </si>
  <si>
    <t>车家河村康养高端民宿项目利用村内闲置房屋，依托百美村宿项目，引进社会资本，打造车家河村康养高端民宿，并对全村400户圈、厕、厨房等内外环境进行改造，对我村所有环境进行美化、亮化；全村水、电、路、网络进行改造提升。二是对马道子脱贫攻坚产业园进行绿化、美化、修建沿河休闲长廊，打造现代三产融合扶贫产业园区。</t>
  </si>
  <si>
    <t>通过基础设施建设项目，带动550户增收。</t>
  </si>
  <si>
    <t>2020年乾佑街办梨园村乡村旅游示范村建设项目</t>
  </si>
  <si>
    <t>梨园村乡村游基础设施及人居环境提升改造项目：一是亮化工程，为一、二、四组安装太阳能路灯500盏；二、广场建设工程，在二组移民点修建休闲文化广场500㎡；三、改厕改圈工程，对全村220户圈厕进行改造提升。</t>
  </si>
  <si>
    <t>通过基础设施建设项目，带动38户贫困户增收。</t>
  </si>
  <si>
    <t>2020年下梁镇金盆村乡村旅游示范村建设项目</t>
  </si>
  <si>
    <t>1、修建污水处理站及配套设施1处；2、对公路沿线组实现硬化、美化、绿化，建公厕20个；3、修建打造独特农业观光园一个，中博农旅企业一个，实现农旅一体化。4、金盆村研学旅行项目。5、村集体经济地栽木耳项目。6、狮子沟和北家沟水杂果基地140亩；7.全村河题2.8公里。8、狮子沟和北家沟人行步道2公里。</t>
  </si>
  <si>
    <t>农村公益性基础设施建设</t>
  </si>
  <si>
    <t>改善376户群众生活条件。</t>
  </si>
  <si>
    <t>2020年下梁镇新合村乡村旅游示范村建设项目</t>
  </si>
  <si>
    <t>改善135户群众生活条件。</t>
  </si>
  <si>
    <t>2020年小岭镇金米村乡村旅游示范村建设项目</t>
  </si>
  <si>
    <t>广场提升建设总面积3753平方米；公厕占地面积220平方米；金米村园区文化广场娱乐提升标志；乡村大舞台160平方米；晾晒场及停车场建设、绿化亮化。建设便民桥2座，长40米*宽3米、亮化,安装路灯70盏。</t>
  </si>
  <si>
    <t>通过基础设施建设项目，带动380户增收。</t>
  </si>
  <si>
    <t>2020年小岭镇常湾村乡村旅游示范村建设项目</t>
  </si>
  <si>
    <t>千年榔树观光项目、河堤1000米、公厕3个、新建活动广场一个，洋耳沟河堤300米、路灯300盏，</t>
  </si>
  <si>
    <t>通过基础设施建设项目改善群众生活条件。</t>
  </si>
  <si>
    <t>2020年凤凰古镇风街社区乡村旅游示范村建设项目</t>
  </si>
  <si>
    <t>凤凰镇A级旅游公厕2座、垃圾箱、路灯、凤凰古镇文物核心区4栋民居修缮、凤凰古镇文物缓冲限制区42栋民居保养、凤凰古镇游客咨询中心
升级改造</t>
  </si>
  <si>
    <t>风街社区</t>
  </si>
  <si>
    <t>农村基础设施建设</t>
  </si>
  <si>
    <t>通过基础设施建设项目，促进增收。</t>
  </si>
  <si>
    <t>2020年凤凰古镇金凤村乡村旅游示范村建设项目</t>
  </si>
  <si>
    <t>升级改造通往南观音寺的道路1公里及100盏路灯</t>
  </si>
  <si>
    <t>金凤村</t>
  </si>
  <si>
    <t>农村公益基础设施建设</t>
  </si>
  <si>
    <t>改善300户群众生活条件。</t>
  </si>
  <si>
    <t>2020年杏坪镇镇杏坪社区乡村旅游示范村建设项目</t>
  </si>
  <si>
    <t>1000平方米文化广场建设（包括300平米文化馆一座，公厕一座及其他广场附属设施）</t>
  </si>
  <si>
    <t>改善350户群众生活条件。</t>
  </si>
  <si>
    <t>2020年杏坪镇联丰村乡村旅游示范村建设项目</t>
  </si>
  <si>
    <t>1、采摘观赏园提升50万；2、名宿10户提升改造，每户10万，共100万；3.农家乐10户，每户5万，共计50万；4、广场改造提升20万</t>
  </si>
  <si>
    <t>2020年曹坪镇中坪社区乡村旅游示范村建设项目</t>
  </si>
  <si>
    <t>1.改造曹坪老街后街排污基础设施，新建1200米污水管网，勘察井16处，硬化1500平方米。
2.硬化码头大桥长200米，宽4米，共计800平方米走廊。
3.绿化中坪社区河堤长廊景观带300米。
4.码头大桥处新建仿古凉亭两座及仿古廊桥80米。</t>
  </si>
  <si>
    <t>2020年曹坪镇九间房村乡村旅游示范村建设项目</t>
  </si>
  <si>
    <t>1.将原有农家乐经营户结合高山自然特色，规划打造5户星级农家乐民宿，完善水、电、路、排污管网、停车场等基础设施、并配套庭院绿化、美化、亮化等景观提升工程。
2.在宽沟、土岭子、画眉沟共栽植300亩迟花期桃花、李花观赏园，丰富高山旅游业</t>
  </si>
  <si>
    <t>2020年瓦房口镇金台村乡村旅游示范村建设项目</t>
  </si>
  <si>
    <t>花卉观光采摘园 即乡村民宿（主要建设内容：①金台村花卉采摘观赏园，改造采摘园50亩地.新建停车位50个，花卉新品种引进20亩，门户区改造一处，路标导示系统一套，现场作坊体验一处，总投资260万元。②金台村乡村民宿改造项目，新改造民宿30户，每户改造两间房，院落连接路，院落改造3000平方，污水处理厂一处，垃圾分类回收站一个，停车场70个，销售系统一套，配套体育娱乐设施一组，民宿特色导示系统.总投资380万元建设规模：占地200亩）</t>
  </si>
  <si>
    <t>2020年瓦房口镇马家台村乡村旅游示范村建设项目</t>
  </si>
  <si>
    <t>云雾山农业休闲观光园（主要建设内容：停车场、广场、亭子4座、道路硬化、周边绿化等内容；建设规模：1000余平方米）</t>
  </si>
  <si>
    <t>马家台村</t>
  </si>
  <si>
    <t>2020年红岩寺镇红岩社区乡村旅游示范村建设项目</t>
  </si>
  <si>
    <t>建设停车场1200㎡，环保厕所1处。</t>
  </si>
  <si>
    <t>202年红岩寺镇本地湾村乡村旅游示范村建设项目</t>
  </si>
  <si>
    <t>恢复谷子沟革命遗址原貌,新修景区道路1000m。</t>
  </si>
  <si>
    <t>2020年柞水县天然林保护工程项目</t>
  </si>
  <si>
    <t>天保二期人工造林0.1万亩、封山育林1万亩、飞播造林1万亩。森林资源管护316.11万亩，森林抚育2万亩，退化林修复2万亩。兑现森林生态效益补偿115.76万亩的补助资金</t>
  </si>
  <si>
    <t>全县8镇1办2林场</t>
  </si>
  <si>
    <t>81个村、社区</t>
  </si>
  <si>
    <t>宋愤超</t>
  </si>
  <si>
    <t>贫困人口务工及政策兑现带动贫困户增收</t>
  </si>
  <si>
    <t>通过项目实施，有效保护森林资源并带动4868户贫困户增收</t>
  </si>
  <si>
    <t>2020年柞水县退耕还林工程建设项目</t>
  </si>
  <si>
    <t>实施新一轮退耕地造林1万亩，防护林人工造林0.1万亩，封山育林1万亩及各设计年度政策兑现。</t>
  </si>
  <si>
    <t>红岩寺镇、杏坪镇、瓦房口镇、曹坪镇、</t>
  </si>
  <si>
    <t>盘龙寺、闫坪、天埫、油房、联合、金台、马台、金星、东沟、九间房</t>
  </si>
  <si>
    <t>朱书勤</t>
  </si>
  <si>
    <t>通过实施退耕项目，带动4290户贫困户增收</t>
  </si>
  <si>
    <t>柞水县黄金移民小区社区工厂建设项目</t>
  </si>
  <si>
    <t>2020年度柞水县黄金移民小区社区工厂建设项目</t>
  </si>
  <si>
    <t>建设服饰外贸加工标准化厂房12000平方米，综合用房3000平方米；建服饰加工生产线4条，购置设备800台（套），及厂区道路、网管、美化亮化、消防等配套设施。
项目共分二期建设，其中：一期建成标准化厂房8502.96平方米，建设道路、网管、绿化亮化、消防等配套设施。</t>
  </si>
  <si>
    <t>县经贸局</t>
  </si>
  <si>
    <t>孟如意</t>
  </si>
  <si>
    <t>吸纳贫困人口就业务工，实现增收</t>
  </si>
  <si>
    <t>社区工厂建设完成后，交由南京阳成服饰公司进行生产运营，带动移民小区及周边贫困人口就业50人左右</t>
  </si>
  <si>
    <t>2020年柞水县贫困劳动力外出务工交通补贴</t>
  </si>
  <si>
    <t>鼓励有就业意愿的贫困劳动力外出务工</t>
  </si>
  <si>
    <t>相关镇办</t>
  </si>
  <si>
    <t>相关村（社区）</t>
  </si>
  <si>
    <t>县就业局</t>
  </si>
  <si>
    <t>杨秦湘</t>
  </si>
  <si>
    <t>鼓励贫困劳动力外出务工</t>
  </si>
  <si>
    <t>对符合一次性交通补贴发放条件的贫困劳动力及时给予补贴</t>
  </si>
  <si>
    <t>商财办社〔2017〕51号</t>
  </si>
  <si>
    <t>2020年柞水县贫困劳动力一次性求职补贴</t>
  </si>
  <si>
    <t>对符合一次性求职补贴发放条件的贫困劳动力及时给予补贴</t>
  </si>
  <si>
    <t>2020年柞水县贫困劳动力一次性创业补贴</t>
  </si>
  <si>
    <t>鼓励贫困劳动力新办经济实体，实现增收致富</t>
  </si>
  <si>
    <t>县人社局</t>
  </si>
  <si>
    <t>郝振武</t>
  </si>
  <si>
    <t>扶持贫困劳动力创业</t>
  </si>
  <si>
    <t>对符合一次性创业补贴发放条件的贫困劳动力及时给予补贴</t>
  </si>
  <si>
    <t>柞人社发〔2019〕141号</t>
  </si>
  <si>
    <t>2020年柞水县就业扶贫基地岗位补贴</t>
  </si>
  <si>
    <t>鼓励经济实体吸纳贫困劳动力就业</t>
  </si>
  <si>
    <t>对符合补贴发放条件的经济实体及时给予补贴</t>
  </si>
  <si>
    <t>2020年柞水县社区工厂岗位补贴</t>
  </si>
  <si>
    <t>2020年柞水县人社局就业创业培训</t>
  </si>
  <si>
    <t>培训贫困劳动力600人</t>
  </si>
  <si>
    <t>提升贫困劳动力就业创业技能</t>
  </si>
  <si>
    <t>提升600人就业创业技能</t>
  </si>
  <si>
    <t>2020年贫困户就业创业培训</t>
  </si>
  <si>
    <t>培训贫困劳动力200人</t>
  </si>
  <si>
    <t>县扶  贫局</t>
  </si>
  <si>
    <t>宁江平</t>
  </si>
  <si>
    <t>提升200名贫困劳动力就业技能</t>
  </si>
  <si>
    <t>带动贫困劳动力200人及时就业</t>
  </si>
  <si>
    <t>扶贫局培训</t>
  </si>
  <si>
    <t>柞水县2020年贫困户实用技术培训</t>
  </si>
  <si>
    <t>培训贫困劳动力3000人</t>
  </si>
  <si>
    <t>提升贫困劳动力生产技术</t>
  </si>
  <si>
    <t>提高3000名贫困劳动力生产技术水平</t>
  </si>
  <si>
    <t>18</t>
  </si>
  <si>
    <r>
      <rPr>
        <sz val="10"/>
        <rFont val="Arial Narrow"/>
        <charset val="134"/>
      </rPr>
      <t>2020</t>
    </r>
    <r>
      <rPr>
        <sz val="10"/>
        <rFont val="仿宋_GB2312"/>
        <charset val="134"/>
      </rPr>
      <t>年度农村实用人才培训及党政专业技术人才挂职学习</t>
    </r>
  </si>
  <si>
    <r>
      <rPr>
        <sz val="10"/>
        <rFont val="仿宋_GB2312"/>
        <charset val="134"/>
      </rPr>
      <t>扶贫政策解读；</t>
    </r>
    <r>
      <rPr>
        <sz val="10"/>
        <rFont val="Arial Narrow"/>
        <charset val="134"/>
      </rPr>
      <t>2.</t>
    </r>
    <r>
      <rPr>
        <sz val="10"/>
        <rFont val="仿宋_GB2312"/>
        <charset val="134"/>
      </rPr>
      <t>木耳食用菌种植技术；</t>
    </r>
    <r>
      <rPr>
        <sz val="10"/>
        <rFont val="Arial Narrow"/>
        <charset val="134"/>
      </rPr>
      <t>.</t>
    </r>
    <r>
      <rPr>
        <sz val="10"/>
        <rFont val="仿宋_GB2312"/>
        <charset val="134"/>
      </rPr>
      <t>农产品质量安全与品牌营销策略。邀请专家授课和现场教学相结合的方式培训，安排三天时间，培训</t>
    </r>
    <r>
      <rPr>
        <sz val="10"/>
        <rFont val="Arial Narrow"/>
        <charset val="134"/>
      </rPr>
      <t>120</t>
    </r>
    <r>
      <rPr>
        <sz val="10"/>
        <rFont val="仿宋_GB2312"/>
        <charset val="134"/>
      </rPr>
      <t>人。</t>
    </r>
    <r>
      <rPr>
        <sz val="10"/>
        <rFont val="Arial Narrow"/>
        <charset val="134"/>
      </rPr>
      <t>.</t>
    </r>
    <r>
      <rPr>
        <sz val="10"/>
        <rFont val="仿宋_GB2312"/>
        <charset val="134"/>
      </rPr>
      <t>党政干部挂职</t>
    </r>
    <r>
      <rPr>
        <sz val="10"/>
        <rFont val="Arial Narrow"/>
        <charset val="134"/>
      </rPr>
      <t>4</t>
    </r>
    <r>
      <rPr>
        <sz val="10"/>
        <rFont val="仿宋_GB2312"/>
        <charset val="134"/>
      </rPr>
      <t>人、专业技术人才</t>
    </r>
    <r>
      <rPr>
        <sz val="10"/>
        <rFont val="Arial Narrow"/>
        <charset val="134"/>
      </rPr>
      <t>10</t>
    </r>
    <r>
      <rPr>
        <sz val="10"/>
        <rFont val="仿宋_GB2312"/>
        <charset val="134"/>
      </rPr>
      <t>人到高淳区挂职学习</t>
    </r>
    <r>
      <rPr>
        <sz val="10"/>
        <rFont val="Arial Narrow"/>
        <charset val="134"/>
      </rPr>
      <t>3</t>
    </r>
    <r>
      <rPr>
        <sz val="10"/>
        <rFont val="仿宋_GB2312"/>
        <charset val="134"/>
      </rPr>
      <t>个月以上。</t>
    </r>
  </si>
  <si>
    <r>
      <rPr>
        <sz val="10"/>
        <color indexed="8"/>
        <rFont val="仿宋_GB2312"/>
        <charset val="134"/>
      </rPr>
      <t>金盆村</t>
    </r>
  </si>
  <si>
    <r>
      <rPr>
        <sz val="10"/>
        <rFont val="Arial Narrow"/>
        <charset val="134"/>
      </rPr>
      <t>2020</t>
    </r>
    <r>
      <rPr>
        <sz val="10"/>
        <rFont val="仿宋_GB2312"/>
        <charset val="134"/>
      </rPr>
      <t>年</t>
    </r>
  </si>
  <si>
    <r>
      <rPr>
        <sz val="10"/>
        <color indexed="8"/>
        <rFont val="仿宋_GB2312"/>
        <charset val="134"/>
      </rPr>
      <t>刘建军</t>
    </r>
  </si>
  <si>
    <r>
      <rPr>
        <sz val="10"/>
        <color indexed="8"/>
        <rFont val="仿宋_GB2312"/>
        <charset val="134"/>
      </rPr>
      <t>通过培训，为就业奠定基础</t>
    </r>
  </si>
  <si>
    <t>19</t>
  </si>
  <si>
    <r>
      <rPr>
        <sz val="10"/>
        <rFont val="Arial Narrow"/>
        <charset val="134"/>
      </rPr>
      <t>2020</t>
    </r>
    <r>
      <rPr>
        <sz val="10"/>
        <rFont val="仿宋_GB2312"/>
        <charset val="134"/>
      </rPr>
      <t>年度人社局劳务协作及培训项目</t>
    </r>
  </si>
  <si>
    <r>
      <rPr>
        <sz val="10"/>
        <rFont val="仿宋_GB2312"/>
        <charset val="134"/>
      </rPr>
      <t>组织开展劳务协作专项招聘会</t>
    </r>
    <r>
      <rPr>
        <sz val="10"/>
        <rFont val="Arial Narrow"/>
        <charset val="134"/>
      </rPr>
      <t>2</t>
    </r>
    <r>
      <rPr>
        <sz val="10"/>
        <rFont val="仿宋_GB2312"/>
        <charset val="134"/>
      </rPr>
      <t>场；组织家政、月嫂等其它项目技能培训</t>
    </r>
    <r>
      <rPr>
        <sz val="10"/>
        <rFont val="Arial Narrow"/>
        <charset val="134"/>
      </rPr>
      <t>300</t>
    </r>
    <r>
      <rPr>
        <sz val="10"/>
        <rFont val="仿宋_GB2312"/>
        <charset val="134"/>
      </rPr>
      <t>人次。</t>
    </r>
  </si>
  <si>
    <r>
      <rPr>
        <sz val="10"/>
        <rFont val="仿宋_GB2312"/>
        <charset val="134"/>
      </rPr>
      <t>营盘镇等</t>
    </r>
    <r>
      <rPr>
        <sz val="10"/>
        <rFont val="Arial Narrow"/>
        <charset val="134"/>
      </rPr>
      <t>9</t>
    </r>
    <r>
      <rPr>
        <sz val="10"/>
        <rFont val="仿宋_GB2312"/>
        <charset val="134"/>
      </rPr>
      <t>个镇办</t>
    </r>
  </si>
  <si>
    <r>
      <rPr>
        <sz val="10"/>
        <rFont val="仿宋_GB2312"/>
        <charset val="134"/>
      </rPr>
      <t>龙潭村等</t>
    </r>
    <r>
      <rPr>
        <sz val="10"/>
        <rFont val="Arial Narrow"/>
        <charset val="134"/>
      </rPr>
      <t>81</t>
    </r>
    <r>
      <rPr>
        <sz val="10"/>
        <rFont val="仿宋_GB2312"/>
        <charset val="134"/>
      </rPr>
      <t>个村和社区</t>
    </r>
  </si>
  <si>
    <r>
      <rPr>
        <sz val="10"/>
        <color indexed="8"/>
        <rFont val="仿宋_GB2312"/>
        <charset val="134"/>
      </rPr>
      <t>党营章</t>
    </r>
  </si>
  <si>
    <t>20</t>
  </si>
  <si>
    <r>
      <rPr>
        <sz val="10"/>
        <rFont val="Arial Narrow"/>
        <charset val="134"/>
      </rPr>
      <t>2020</t>
    </r>
    <r>
      <rPr>
        <sz val="10"/>
        <rFont val="仿宋_GB2312"/>
        <charset val="134"/>
      </rPr>
      <t>年度中华蜂养殖技能培训</t>
    </r>
  </si>
  <si>
    <r>
      <rPr>
        <sz val="10"/>
        <rFont val="仿宋_GB2312"/>
        <charset val="134"/>
      </rPr>
      <t>对全县</t>
    </r>
    <r>
      <rPr>
        <sz val="10"/>
        <rFont val="Arial Narrow"/>
        <charset val="134"/>
      </rPr>
      <t>81</t>
    </r>
    <r>
      <rPr>
        <sz val="10"/>
        <rFont val="仿宋_GB2312"/>
        <charset val="134"/>
      </rPr>
      <t>个村社区开展中华蜂养殖培训</t>
    </r>
  </si>
  <si>
    <r>
      <rPr>
        <sz val="10"/>
        <rFont val="仿宋_GB2312"/>
        <charset val="134"/>
      </rPr>
      <t>龙潭村等</t>
    </r>
    <r>
      <rPr>
        <sz val="10"/>
        <rFont val="Arial Narrow"/>
        <charset val="134"/>
      </rPr>
      <t>82</t>
    </r>
    <r>
      <rPr>
        <sz val="10"/>
        <rFont val="仿宋_GB2312"/>
        <charset val="134"/>
      </rPr>
      <t>个村和社区</t>
    </r>
  </si>
  <si>
    <r>
      <rPr>
        <sz val="10"/>
        <color indexed="8"/>
        <rFont val="仿宋_GB2312"/>
        <charset val="134"/>
      </rPr>
      <t>刘勇</t>
    </r>
  </si>
  <si>
    <t>1.贫困人口护林员</t>
  </si>
  <si>
    <t>2020年柞水县森林管护项目</t>
  </si>
  <si>
    <t>全县森林管护面积322.11万亩</t>
  </si>
  <si>
    <t>全县95个护林站</t>
  </si>
  <si>
    <t>李邦余</t>
  </si>
  <si>
    <t>贫困人口务工</t>
  </si>
  <si>
    <t>通过项目实施，带动1060户贫困户增收7200元</t>
  </si>
  <si>
    <t>2.贫困人口护路员</t>
  </si>
  <si>
    <t>2020年杏坪镇护路员项目</t>
  </si>
  <si>
    <t>22名护路员工资，养护里程96.42公里</t>
  </si>
  <si>
    <t>肖台村
杏坪社区
联丰村
中山村
严坪村
中台村
云蒙村
联合村
天埫村
晨光村
柴庄社区</t>
  </si>
  <si>
    <t>县交通局</t>
  </si>
  <si>
    <t>阮鹏</t>
  </si>
  <si>
    <t>落实公益岗带贫减贫</t>
  </si>
  <si>
    <t>通过设立公益岗，带动22户贫困户增收</t>
  </si>
  <si>
    <t>2020年红岩寺镇护路员项目</t>
  </si>
  <si>
    <t>17名护路员工资，养护里程69.3公里</t>
  </si>
  <si>
    <t>掌上村、张坪村、大沙河村、跃进村、本地湾村、红岩社区、红安村、闫坪村、盘龙寺村、正沟村</t>
  </si>
  <si>
    <t>李茜</t>
  </si>
  <si>
    <t>通过设立公益岗，带动17户贫困户增收</t>
  </si>
  <si>
    <t>2020年凤凰镇护路员项目</t>
  </si>
  <si>
    <t>20名护路员工资，养护里程59公里</t>
  </si>
  <si>
    <t>凤镇街社区、皂河村、双河村、宽坪村、龙潭村、桃园村、金凤村、大寺沟村</t>
  </si>
  <si>
    <t>李开东</t>
  </si>
  <si>
    <t>通过设立公益岗，带动20户贫困户增收</t>
  </si>
  <si>
    <t>2020年乾佑街办护路员项目</t>
  </si>
  <si>
    <t>7名护路员工资，养护里程28公里</t>
  </si>
  <si>
    <t xml:space="preserve">车家河村、
梨园村、马房子村
</t>
  </si>
  <si>
    <t>张斌</t>
  </si>
  <si>
    <t>通过设立公益岗，带动6户贫困户增收</t>
  </si>
  <si>
    <t>2020年营盘镇护路员项目</t>
  </si>
  <si>
    <t>12名护路员，养护里程37.4</t>
  </si>
  <si>
    <t>药王堂村、曹店村、北河村</t>
  </si>
  <si>
    <t>吴启辉</t>
  </si>
  <si>
    <t>通过设立公益岗，带动12户贫困户增收</t>
  </si>
  <si>
    <t>2020年下梁镇护路员项目</t>
  </si>
  <si>
    <t>10名护路员，养护里程33.3</t>
  </si>
  <si>
    <t>明星村、胜利村、石瓮社区</t>
  </si>
  <si>
    <t>舒涛</t>
  </si>
  <si>
    <t>通过设立公益岗，带动10户贫困户增收</t>
  </si>
  <si>
    <t>2020年曹坪镇护路员项目</t>
  </si>
  <si>
    <t>25名护路员工资，养护里程66.7</t>
  </si>
  <si>
    <t>东沟村、九间房村、窑镇社区</t>
  </si>
  <si>
    <t>周子淋</t>
  </si>
  <si>
    <t>通过设立公益岗，带动25户贫困户增收</t>
  </si>
  <si>
    <t>2020年小岭镇护路员项目</t>
  </si>
  <si>
    <t>4名护路员，养护里程14公里</t>
  </si>
  <si>
    <t>李砭村
常湾村
岭丰村
罗庄村</t>
  </si>
  <si>
    <t>陈永富</t>
  </si>
  <si>
    <t>通过设立公益岗，带动4户贫困户增收</t>
  </si>
  <si>
    <t>2020年瓦房口镇护路员项目</t>
  </si>
  <si>
    <t>18名护路员，养护里程53.4</t>
  </si>
  <si>
    <t>瓦房村、街垣社区、磨沟村、田丰村</t>
  </si>
  <si>
    <t>徐欣</t>
  </si>
  <si>
    <t>通过设立公益岗，带动18户贫困户增收</t>
  </si>
  <si>
    <t>3.贫困人口护水员</t>
  </si>
  <si>
    <t>4.贫困人口保洁员</t>
  </si>
  <si>
    <t>2020年柞水县农村环卫保洁及生活垃圾清运</t>
  </si>
  <si>
    <t>环卫保洁及生活垃圾清运</t>
  </si>
  <si>
    <t>八镇一街办</t>
  </si>
  <si>
    <t>14个社区，65个行政村</t>
  </si>
  <si>
    <t>县清洁办</t>
  </si>
  <si>
    <t>解决“两不愁，三保障”项目</t>
  </si>
  <si>
    <t xml:space="preserve">环卫保洁及生活垃圾清运 </t>
  </si>
  <si>
    <t>公共区域“面上不见垃圾，不见污水”的目标</t>
  </si>
  <si>
    <t>2020年柞水县扶贫公益专岗</t>
  </si>
  <si>
    <t>发放扶贫公益专岗80个</t>
  </si>
  <si>
    <t>帮扶就业困难劳动力就业</t>
  </si>
  <si>
    <t>帮扶80户就业困难家庭至少实现1人稳定就业</t>
  </si>
  <si>
    <t>2020年柞水县特设就业扶贫公益性岗位</t>
  </si>
  <si>
    <t>发放特设就业扶贫公益性岗位662个</t>
  </si>
  <si>
    <t>帮扶662户就业困难家庭至少实现1人稳定就业</t>
  </si>
  <si>
    <t>学前教育资助</t>
  </si>
  <si>
    <t>柞水县2020年春家庭经济困难幼儿生活费补助</t>
  </si>
  <si>
    <t>2020年春家庭经济困难幼儿生活费补助</t>
  </si>
  <si>
    <t>相关社区</t>
  </si>
  <si>
    <t>柞水县科技和教育体育局</t>
  </si>
  <si>
    <t>朱小涛</t>
  </si>
  <si>
    <t>资助学前1600名家庭经济困难幼儿</t>
  </si>
  <si>
    <t>资助1600名家庭经济困难幼儿</t>
  </si>
  <si>
    <t>县财政局</t>
  </si>
  <si>
    <t>义务教育资助</t>
  </si>
  <si>
    <t>柞水县2020年春城乡义务教育阶段家庭经济困难学生生活费补助</t>
  </si>
  <si>
    <t>2020年春城乡义务教育阶段家庭经济困难学生生活费补助</t>
  </si>
  <si>
    <t>资助义务教育阶段家庭经济困难学生5500人</t>
  </si>
  <si>
    <t>中等职业教育资助</t>
  </si>
  <si>
    <t>柞水县2020年春季中等职业学校国家助学金</t>
  </si>
  <si>
    <t>2020年春季中等职业学校国家助学金</t>
  </si>
  <si>
    <t>资助650名家庭经济困难中职学生</t>
  </si>
  <si>
    <t>普通高中教育资助</t>
  </si>
  <si>
    <t>柞水县2020年春季普通高中国家助学金</t>
  </si>
  <si>
    <t>2020年春季普通高中国家助学金</t>
  </si>
  <si>
    <t>2010年春季普通高中国家助学金</t>
  </si>
  <si>
    <t>资助800名家庭经济困难高中学生</t>
  </si>
  <si>
    <t>柞水县2020年秋学前家庭经济困难幼儿生活费补助</t>
  </si>
  <si>
    <t>2020年秋学前家庭经济困难幼儿生活费补助</t>
  </si>
  <si>
    <t>柞水县2020年秋义务教育阶段家庭经济困难学生生活费补助</t>
  </si>
  <si>
    <t>2020年秋义务教育阶段家庭经济困难学生生活费补助</t>
  </si>
  <si>
    <t>柞水县2020年秋季中等职业学校国家助学金</t>
  </si>
  <si>
    <t>2020年秋季中等职业学校国家助学金</t>
  </si>
  <si>
    <t>2020年秋季中等职业学校国家助学金补助</t>
  </si>
  <si>
    <t>柞水县2020年秋季普通高中国家助学金</t>
  </si>
  <si>
    <t>2020年秋季普通高中国家助学金</t>
  </si>
  <si>
    <t>2020年秋季普通高中国家助学金补助</t>
  </si>
  <si>
    <t>大学生新生入学路费</t>
  </si>
  <si>
    <t>柞水县2020年大学生新生入学路费</t>
  </si>
  <si>
    <t>2020年大学生新生入学路费</t>
  </si>
  <si>
    <t>资助80名大学新生</t>
  </si>
  <si>
    <t>市资助中心</t>
  </si>
  <si>
    <t>生源地助学贷款</t>
  </si>
  <si>
    <t>柞水县2020年大学生生源地信用助学贷款</t>
  </si>
  <si>
    <t>2020年大学生生源地信用助学贷款</t>
  </si>
  <si>
    <t>办理1000名大学生生源地信用贷款</t>
  </si>
  <si>
    <t>办理1000名大学生助学贷款</t>
  </si>
  <si>
    <t>国家开发银行</t>
  </si>
  <si>
    <t>泛海助学行动</t>
  </si>
  <si>
    <t>柞水县2020年泛海助学行动</t>
  </si>
  <si>
    <t>2020年泛海助学行动</t>
  </si>
  <si>
    <t>资助150名建档立卡大学新生</t>
  </si>
  <si>
    <t>资助150名大学新生</t>
  </si>
  <si>
    <t>陕西省教育厅</t>
  </si>
  <si>
    <t>贫困家庭中高职学生扶贫资助</t>
  </si>
  <si>
    <t>柞水县2019年贫困家庭中高职学生扶贫资助</t>
  </si>
  <si>
    <t>2019年贫困家庭中高职学生扶贫资助</t>
  </si>
  <si>
    <t>资助180名中高职学生</t>
  </si>
  <si>
    <t>资助中高职180名贫困家庭学生</t>
  </si>
  <si>
    <t>资助2020年全县建档立卡贫困人口参加城乡居民基本医疗保险</t>
  </si>
  <si>
    <t>资助2020年全县建档立卡贫困人口11000户32000人参加城乡居民基本医保</t>
  </si>
  <si>
    <t>全县9镇</t>
  </si>
  <si>
    <t>全县79个贫困村</t>
  </si>
  <si>
    <t>县医保局</t>
  </si>
  <si>
    <t>徐天武</t>
  </si>
  <si>
    <t>解决贫困人口医疗保障问题</t>
  </si>
  <si>
    <t>解决2020年全县建档立卡贫困人口医疗保障问题</t>
  </si>
  <si>
    <t>预算</t>
  </si>
  <si>
    <t>医保局</t>
  </si>
  <si>
    <t>城乡居民医疗救助项目</t>
  </si>
  <si>
    <t>2020年全县共5000余人次接受医疗救助</t>
  </si>
  <si>
    <t xml:space="preserve">2020年全县共5000余人次接受医疗救助 </t>
  </si>
  <si>
    <t>2020年营盘镇扶贫小额贷款贴息</t>
  </si>
  <si>
    <t>2020年小额信贷贴息74万元</t>
  </si>
  <si>
    <t>营盘</t>
  </si>
  <si>
    <t>各村（社区）</t>
  </si>
  <si>
    <t>金融支持产业发展促农增收</t>
  </si>
  <si>
    <t>通过金融扶贫带动贫困户增收3000元</t>
  </si>
  <si>
    <t>是　</t>
  </si>
  <si>
    <t>2020年乾佑街办扶贫小额贷款贴息</t>
  </si>
  <si>
    <t>2020年小额信贷贴息28万元</t>
  </si>
  <si>
    <t>乾佑</t>
  </si>
  <si>
    <t>2020年下梁镇扶贫小额贷款贴息</t>
  </si>
  <si>
    <t>2020年小额信贷贴息61万元</t>
  </si>
  <si>
    <t>2020年小岭镇扶贫小额贷款贴息</t>
  </si>
  <si>
    <t>2020年小额信贷贴息38万元</t>
  </si>
  <si>
    <t>小岭</t>
  </si>
  <si>
    <t>2020年凤凰镇扶贫小额贷款贴息</t>
  </si>
  <si>
    <t>2020年小额信贷贴息42万元</t>
  </si>
  <si>
    <t>凤凰</t>
  </si>
  <si>
    <t>2020年杏坪镇扶贫小额贷款贴息</t>
  </si>
  <si>
    <t>2020年小额信贷贴息160万元</t>
  </si>
  <si>
    <t>2020年红岩寺镇扶贫小额贷款贴息</t>
  </si>
  <si>
    <t>2020年小额信贷贴息35万元</t>
  </si>
  <si>
    <t>红岩寺</t>
  </si>
  <si>
    <t>2020年瓦房口扶贫小额贷款贴息</t>
  </si>
  <si>
    <t>瓦房口</t>
  </si>
  <si>
    <t>2020年曹坪镇扶贫小额贷款贴息</t>
  </si>
  <si>
    <t>2020年小额信贷贴息80万元</t>
  </si>
  <si>
    <t>曹坪</t>
  </si>
  <si>
    <t>解决安全饮水</t>
  </si>
  <si>
    <t>柞水县2020年营盘镇龙潭村供水工程</t>
  </si>
  <si>
    <t>新建取水坝1座、引泉室1座，修复取水坝1座、蓄水池三座，加设净化消毒设备3套，埋设输配水管道2.1km,安装入户工程180套。</t>
  </si>
  <si>
    <t>县水利局</t>
  </si>
  <si>
    <t>王春生</t>
  </si>
  <si>
    <t>农村公益性基础设施建设解决安全饮水问题</t>
  </si>
  <si>
    <t>通过实施营盘镇龙潭村供水工程，解决112人的饮水安全</t>
  </si>
  <si>
    <t>柞水县2020年下梁镇金盆村供水工程</t>
  </si>
  <si>
    <t>新建取水坝1座、引泉室2座、5m³蓄水池1座，加设净化消毒设备6套，埋设输配水管道3.15km,安装入户工程360套。</t>
  </si>
  <si>
    <t>通过实施下梁镇金盆村供水项目，解决387人的饮水安全</t>
  </si>
  <si>
    <t>柞水县2020年下梁镇新合村供水工程</t>
  </si>
  <si>
    <t>新建滤水池1座，修复取水坝1座、，加设净化消毒设备2套，埋设输配水管道4.8km,安装入户工程260套。</t>
  </si>
  <si>
    <t>通过实施下梁镇新合村供水项目，解决343人的饮水安全</t>
  </si>
  <si>
    <t>柞水县2020年下梁镇四新村供水工程</t>
  </si>
  <si>
    <t>新建取水坝3座、引泉室1座，修复取水坝3座、蓄水池三座，加设净化消毒设备3套，埋设输配水管道5.1km,安装入户工程  196套。</t>
  </si>
  <si>
    <t>通过实施下梁镇四新村供水项目，解决435人的饮水安全</t>
  </si>
  <si>
    <t>柞水县2020年小岭镇岭丰村供水工程</t>
  </si>
  <si>
    <t>新建滤水池1座，修复取水坝1座、，加设净化消毒设备2套，埋设输配水管道10km,安装入户工程135套。</t>
  </si>
  <si>
    <t>通过实施小岭镇岭丰村供水项目，解决450人的饮水安全</t>
  </si>
  <si>
    <t>柞水县2020年凤凰镇宽坪村供水工程</t>
  </si>
  <si>
    <t>新建取水坝1座、引泉室2座、5m³蓄水池1座，加设净化消毒设备6套，埋设输配水管道3.6km,安装入户工程165套。</t>
  </si>
  <si>
    <t>通过实施凤凰镇宽坪村供水项目，解决331人的饮水安全</t>
  </si>
  <si>
    <t>柞水县2020年凤凰镇龙潭村供水工程</t>
  </si>
  <si>
    <t>新建取水坝1座、引泉室2座、5m³蓄水池1座，加设净化消毒设备6套，埋设输配水管道4.2km,安装入户工程151套。</t>
  </si>
  <si>
    <t>通过实施凤凰镇龙潭村供水项目，解决311人的饮水安全</t>
  </si>
  <si>
    <t>柞水县2020年凤凰镇大寺沟村供水工程</t>
  </si>
  <si>
    <t>新建取水坝1座、引泉室1座，修复取水坝1座、蓄水池三座，加设净化消毒设备3套，埋设输配水管道2.8km,安装入户工程112套。</t>
  </si>
  <si>
    <t>通过实施凤凰镇大寺沟村供水项目，解决190人的饮水安全</t>
  </si>
  <si>
    <t>2019年凤凰镇双河村修缮自来水管网</t>
  </si>
  <si>
    <t xml:space="preserve"> 修缮管网 5.0 公里</t>
  </si>
  <si>
    <t>解决贫困人口安全饮水问题</t>
  </si>
  <si>
    <t>解决146户贫困户安全饮水问题</t>
  </si>
  <si>
    <t>2020年凤凰镇金凤村供水工程</t>
  </si>
  <si>
    <t>新建取水坝1座、引泉室1座，修复取水坝1座、蓄水池三座，加设净化消毒设备3套，埋设输配水管道6.2km,安装入户工程110套。</t>
  </si>
  <si>
    <t>魏玉玲</t>
  </si>
  <si>
    <t>解决75户贫困户安全饮水问题</t>
  </si>
  <si>
    <t>柞水县2020年杏坪镇党台村供水工程</t>
  </si>
  <si>
    <t>新建取水坝1座、引泉室1座，蓄水池1座，加设净化消毒设备3套，埋设输配水管道2.2km,安装入户工程117套。</t>
  </si>
  <si>
    <t>通过实施杏坪镇党台村供水项目，解决187人的饮水安全</t>
  </si>
  <si>
    <t>柞水县2020年杏坪镇腰庄村供水工程</t>
  </si>
  <si>
    <t>新建取水坝1座、引泉室2座、5m³蓄水池1座，加设净化消毒设备6套，埋设输配水管道3.3km,安装入户工程165套。</t>
  </si>
  <si>
    <t>通过实施杏坪镇腰庄村供水项目，解决211人的饮水安全</t>
  </si>
  <si>
    <t>柞水县2020年杏坪镇严坪村供水工程</t>
  </si>
  <si>
    <t>新建取水坝1座、引泉室2座、5m³蓄水池1座，加设净化消毒设备2套，埋设输配水管道3.15km,安装入户工程165套。</t>
  </si>
  <si>
    <t>通过实施杏坪镇严坪村供水项目，解决229人的饮水安全</t>
  </si>
  <si>
    <t>柞水县2020年杏坪镇柴庄社区供水工程</t>
  </si>
  <si>
    <t>新建取水坝3座、引泉室1座，修复取水坝3座、蓄水池三座，加设净化消毒设备3套，埋设输配水管道2.1km,安装入户工程 305 套。</t>
  </si>
  <si>
    <t>通过实施杏坪镇柴庄社区供水项目，解决415人的饮水安全</t>
  </si>
  <si>
    <t>柞水县2020年瓦房口镇街垣社区供水工程</t>
  </si>
  <si>
    <t>新建取水坝3座、蓄水池三座，加设净化消毒设备3套，埋设输配水管道2.1km,安装入户工程 280 套。</t>
  </si>
  <si>
    <t>街垣社区</t>
  </si>
  <si>
    <t>通过实施街垣社区供水项目，解决551人的饮水安全</t>
  </si>
  <si>
    <t>柞水县2020年瓦房口镇大河村供水工程</t>
  </si>
  <si>
    <t>新建取水坝1座、修复取水坝1座、蓄水池三座，加设净化消毒设备3套，埋设输配水管道2.1km,安装入户工程120套。</t>
  </si>
  <si>
    <t>通过实施大河村供水项目，解决489人的饮水安全</t>
  </si>
  <si>
    <t>柞水县2020年瓦房口镇老庄村供水工程</t>
  </si>
  <si>
    <t>新建取水坝1座、引泉室2座、5m³蓄水池1座，加设净化消毒设备6套，埋设输配水管道3.15km,安装入户工程175套。</t>
  </si>
  <si>
    <t>通过实施老庄村供水项目，解决249人的饮水安全</t>
  </si>
  <si>
    <t>柞水县2020年红岩寺镇闫坪村供水工程</t>
  </si>
  <si>
    <t>新建取水坝1座、5m³蓄水池1座，加设净化消毒设备6套，埋设输配水管道3.6km,安装入户工程130套。</t>
  </si>
  <si>
    <t>通过实施闫坪村供水项目，解决195人的饮水安全</t>
  </si>
  <si>
    <t>柞水县2020年红岩寺镇掌上村供水工程</t>
  </si>
  <si>
    <t>新建取水坝2座、5m³蓄水池2座，加设净化消毒设备6套，埋设输配水管道3.15km,安装入户工程205套。</t>
  </si>
  <si>
    <t>通过实施掌上村供水项目，解决297人的饮水安全</t>
  </si>
  <si>
    <t>柞水县2020年红岩寺镇跃进村供水工程</t>
  </si>
  <si>
    <t>新建取水坝1座、蓄水池1座，加设净化消毒设备3套，埋设输配水管道2.1km,安装入户工程120套。</t>
  </si>
  <si>
    <t>通过实施跃进村，解决380人的饮水安全</t>
  </si>
  <si>
    <t>柞水县2020年曹坪镇银碗村供水工程</t>
  </si>
  <si>
    <t>新建取水坝1座、5m³蓄水池1座，加设净化消毒设备1套，埋设输配水管道2.8km,安装入户工程160套。</t>
  </si>
  <si>
    <t>通过实施沙岭村供水项目，解决287人的饮水安全</t>
  </si>
  <si>
    <t>柞水县2020年曹坪镇荫沟村供水工程</t>
  </si>
  <si>
    <t>新建取水坝2座、5m³蓄水池2座，加设净化消毒设备6套，埋设输配水管道3.4km,安装入户工程120套。</t>
  </si>
  <si>
    <t>通过实施荫沟村供水项目，解决182人的饮水安全</t>
  </si>
  <si>
    <t>柞水县2020年曹坪镇马房湾村供水工程</t>
  </si>
  <si>
    <t>新建取水坝1座、引泉室2座、5m³蓄水池1座，加设净化消毒设备6套，埋设输配水管道4.2km,安装入户工程130套。</t>
  </si>
  <si>
    <t>通过实施马房湾村供水项目，解决213人的饮水安全</t>
  </si>
  <si>
    <t>2020年营盘镇营镇社区农村户用厕所改造项目</t>
  </si>
  <si>
    <t>新建和改建445户卫生厕所</t>
  </si>
  <si>
    <t>财政奖补</t>
  </si>
  <si>
    <t>本村90％以上户实现无害化厕所</t>
  </si>
  <si>
    <t>2020年营盘镇朱农湾村农村户用厕所改造项目</t>
  </si>
  <si>
    <t>新建和改建340户卫生厕所</t>
  </si>
  <si>
    <t>毛家锋</t>
  </si>
  <si>
    <t>2020年乾佑街办马房子村农村户用厕所改造项目</t>
  </si>
  <si>
    <t>新建和改建372户卫生厕所</t>
  </si>
  <si>
    <t>2020年下梁镇老庵寺村农村户用厕所改造项目</t>
  </si>
  <si>
    <t>新建和改建185户卫生厕所</t>
  </si>
  <si>
    <t>2020年下梁镇金盆村农村户用厕所改造项目</t>
  </si>
  <si>
    <t>新建和改建275户卫生厕所</t>
  </si>
  <si>
    <t>2020年下梁镇西川村农村户用厕所改造项目</t>
  </si>
  <si>
    <t>新建和改建453户卫生厕所</t>
  </si>
  <si>
    <t>2020年下梁镇沙坪社区农村户用厕所改造项目</t>
  </si>
  <si>
    <t>新建和改建190户卫生厕所</t>
  </si>
  <si>
    <t>2020年下梁镇明星社区农村户用厕所改造项目</t>
  </si>
  <si>
    <t>新建和改建316户卫生厕所</t>
  </si>
  <si>
    <t>2020年下梁镇石翁社区农村户用厕所改造项目</t>
  </si>
  <si>
    <t>新建和改建566户卫生厕所</t>
  </si>
  <si>
    <t>2020年营盘镇金米村农村户用厕所改造项目</t>
  </si>
  <si>
    <t>新建和改建320户卫生厕所</t>
  </si>
  <si>
    <t>2020年凤凰镇宽坪村农村户用厕所改造项目</t>
  </si>
  <si>
    <t>新建和改建405户卫生厕所</t>
  </si>
  <si>
    <t>2020年杏坪镇联丰村农村户用厕所改造项目</t>
  </si>
  <si>
    <t>新建和改建355户卫生厕所</t>
  </si>
  <si>
    <t>2020年瓦房口镇街垣社区农村户用厕所改造项目</t>
  </si>
  <si>
    <t>新建和改建663户卫生厕所</t>
  </si>
  <si>
    <t>李莉</t>
  </si>
  <si>
    <t>2020年红岩寺镇盘龙寺村农村户用厕所改造项目</t>
  </si>
  <si>
    <t>新建和改建255户卫生厕所</t>
  </si>
  <si>
    <t>2020年曹坪镇沙岭村入户路项目</t>
  </si>
  <si>
    <t>新建和改建289户卫生厕所</t>
  </si>
  <si>
    <t>黄分朝</t>
  </si>
  <si>
    <t>2020年度柞水县农村居民最低生活保障</t>
  </si>
  <si>
    <t>持有我县常住农村户口并长期居住的居民，凡共同生活的家庭成员人均收入低于我县最低生活保障标准（目前为3990元/人年），且家庭财产状况符合规定条件的，纳入农村低保。</t>
  </si>
  <si>
    <t>9个镇办</t>
  </si>
  <si>
    <t>79个村、社区</t>
  </si>
  <si>
    <t>县民政局</t>
  </si>
  <si>
    <t>夏先平</t>
  </si>
  <si>
    <t>应保尽保</t>
  </si>
  <si>
    <t>农村居民最低生活保障项目保障了2965户6940人的基本生活。</t>
  </si>
  <si>
    <t>2020年度柞水县特困人员救助供养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</si>
  <si>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</si>
  <si>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</si>
  <si>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特困人员救助供养项目解决了2043户2069人的基本生活和居住问题。</t>
  </si>
  <si>
    <t>2020年柞水县60周岁以上贫困群众养老金项目</t>
  </si>
  <si>
    <t>为全县2020年符合条件的贫困群众发放养老金</t>
  </si>
  <si>
    <t>人社局</t>
  </si>
  <si>
    <t>张沛</t>
  </si>
  <si>
    <t>为年满60周岁的贫困群众提供基本生活保障</t>
  </si>
  <si>
    <t>为符合领取养老金条件的贫困群众及时发放养老金</t>
  </si>
  <si>
    <t>陕人社发[2017]60号</t>
  </si>
  <si>
    <t>2020年度柞水县留守关爱服务</t>
  </si>
  <si>
    <t>关爱留守老人、儿童、妇女补助、孤儿救助</t>
  </si>
  <si>
    <t>相关个村、社区</t>
  </si>
  <si>
    <t>留守关爱服务改善了244户244人的生活质量。</t>
  </si>
  <si>
    <t>2020年柞水县残疾人生活补贴</t>
  </si>
  <si>
    <t>残疾人两项补贴——生活补贴</t>
  </si>
  <si>
    <t>相关村、社区</t>
  </si>
  <si>
    <t>残疾人两项补贴——生活补贴项目保障了2812名残疾人的基本生活。</t>
  </si>
  <si>
    <t>2020年柞水县残疾人护理补贴</t>
  </si>
  <si>
    <t>残疾人两项补贴——护理补贴</t>
  </si>
  <si>
    <t>残疾人两项补贴——护理补贴项目保障了2325名残疾人的基本护理。</t>
  </si>
  <si>
    <t>2020年度柞水县临时救助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</si>
  <si>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</si>
  <si>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临时救助项目解决了6250户6250人的突发困难。</t>
  </si>
  <si>
    <t>2020年通村公路安全生命防护</t>
  </si>
  <si>
    <t>2020年后沟三组-乾佑镇路</t>
  </si>
  <si>
    <t>新建防撞墙、波形梁、警示标志2.1公里</t>
  </si>
  <si>
    <t>乾佑镇</t>
  </si>
  <si>
    <t>北关社区</t>
  </si>
  <si>
    <t>徐光亮</t>
  </si>
  <si>
    <t>农村公益性基础设施建设解决贫困人口交通出行</t>
  </si>
  <si>
    <t>通过公路安全生命防护工程2.1公里，保障862名群众出行安全</t>
  </si>
  <si>
    <t>2020年石镇弯摊子-毛栗树沟口路</t>
  </si>
  <si>
    <t>新建防撞墙、波形梁、警示标志0.8公里</t>
  </si>
  <si>
    <t>石镇社区</t>
  </si>
  <si>
    <t>通过公路安全生命防护工程0.78公里，保障2257名群众出行安全</t>
  </si>
  <si>
    <t>2020年乾佑镇北关社区红岩沟路</t>
  </si>
  <si>
    <t>新建防撞墙、波形梁、警示标志1公里</t>
  </si>
  <si>
    <t>通过公路安全生命防护工程1公里，保障862名群众出行安全</t>
  </si>
  <si>
    <t>2020年乾佑镇什家湾村塔尔坪桥-宋家大院路</t>
  </si>
  <si>
    <t>新建防撞墙、波形梁、警示标志0.4公里</t>
  </si>
  <si>
    <t>通过公路安全生命防护工程0.4公里，保障1091名群众出行安全</t>
  </si>
  <si>
    <t>2020年营盘镇药王堂花里扒-五组路</t>
  </si>
  <si>
    <t>新建防撞墙、波形梁、警示标志4公里</t>
  </si>
  <si>
    <t>药王堂</t>
  </si>
  <si>
    <t>通过公路安全生命防护工程4公里，保障1152名群众出行安全</t>
  </si>
  <si>
    <t>2020年营盘镇药王堂焦沟口-一组路</t>
  </si>
  <si>
    <t>新建防撞墙、波形梁、警示标志3.5公里</t>
  </si>
  <si>
    <t>2020年下梁镇石瓮街道-西坡路</t>
  </si>
  <si>
    <t>新建防撞墙、波形梁、警示标志0.2公里</t>
  </si>
  <si>
    <t>通过公路安全生命防护工程0.2公里，保障3470名群众出行安全</t>
  </si>
  <si>
    <t>2020年下梁镇石瓮社区普陀路</t>
  </si>
  <si>
    <t>新建防撞墙、波形梁、警示标志0.6公里</t>
  </si>
  <si>
    <t>2020年下梁镇明星村委会-明星村七组路</t>
  </si>
  <si>
    <t>新建防撞墙、波形梁、警示标志5公里</t>
  </si>
  <si>
    <t>明星村</t>
  </si>
  <si>
    <t>通过公路安全生命防护工程5公里，保障2214名群众出行安全</t>
  </si>
  <si>
    <t>2020年下梁镇花园沟口-明星村三组路</t>
  </si>
  <si>
    <t>通过公路安全生命防护工程0.6公里，保障2214名群众出行安全</t>
  </si>
  <si>
    <t>2020年凤凰镇大寺沟村委会-大寺沟村二组路</t>
  </si>
  <si>
    <t>新建防撞墙、波形梁、警示标志3.2公里</t>
  </si>
  <si>
    <t>通过公路安全生命防护工程3.2公里，保障1064名群众出行安全</t>
  </si>
  <si>
    <t>2020年凤凰镇金凤村石领子-金凤村大沟口路</t>
  </si>
  <si>
    <t>新建防撞墙、波形梁、警示标志1.05公里</t>
  </si>
  <si>
    <t>通过公路安全生命防护工程1.05公里，保障1986名群众出行安全</t>
  </si>
  <si>
    <t>2020年凤凰镇金凤村西沟口-金凤村学堂口</t>
  </si>
  <si>
    <t>通过公路安全生命防护工程0.6公里，保障1987名群众出行安全</t>
  </si>
  <si>
    <t>2020年杏坪镇杏坪大桥-詹家弯路</t>
  </si>
  <si>
    <t>新建防撞墙、波形梁、警示标志0.7公里</t>
  </si>
  <si>
    <t>通过公路安全生命防护工程0.7公里，保障3591名群众出行安全</t>
  </si>
  <si>
    <t>2020年杏坪镇中台村钢架桥-铁炉村章氏沟口路</t>
  </si>
  <si>
    <t>新建防撞墙、波形梁、警示标志1.6公里</t>
  </si>
  <si>
    <t>通过公路安全生命防护工程1.6公里，保障2407名群众出行安全</t>
  </si>
  <si>
    <t>2020年杏坪镇金口村陈家湾-严坪桥路</t>
  </si>
  <si>
    <t>新建防撞墙、波形梁、警示标志2.7公里</t>
  </si>
  <si>
    <t>通过公路安全生命防护工程2.7公里，保障3591名群众出行安全</t>
  </si>
  <si>
    <t>2020年红岩寺镇掌上村大坟山-掌上村五组路</t>
  </si>
  <si>
    <t>新建防撞墙、波形梁、警示标志3.6公里</t>
  </si>
  <si>
    <t>通过公路安全生命防护工程3.6公里，保障1828名群众出行安全</t>
  </si>
  <si>
    <t>2020年红岩寺镇跃进村张家沟口-跃进村七组路</t>
  </si>
  <si>
    <t>新建防撞墙、波形梁、警示标志3公里</t>
  </si>
  <si>
    <t>通过公路安全生命防护工程3公里，保障1204名群众出行安全</t>
  </si>
  <si>
    <t>2020年红岩寺镇本地湾村安子路</t>
  </si>
  <si>
    <t>通过公路安全生命防护工程0.6公里，保障1487名群众出行安全</t>
  </si>
  <si>
    <t>2020年红岩寺镇正沟村马安岭路</t>
  </si>
  <si>
    <t>新建防撞墙、波形梁、警示标志2.2公里</t>
  </si>
  <si>
    <t>通过公路安全生命防护工程2.2公里，保障1274名群众出行安全</t>
  </si>
  <si>
    <t>2020年红岩寺镇安乐村小黑沟口－安乐村二组路</t>
  </si>
  <si>
    <t>通过公路安全生命防护工程3.5公里，保障1487名群众出行安全</t>
  </si>
  <si>
    <t>2020年曹坪镇锺山村大阴坡沟口桥-锺山村三组路</t>
  </si>
  <si>
    <t>通过公路安全生命防护工程2.2公里，保障2895名群众出行安全</t>
  </si>
  <si>
    <t>其他（下梁镇）</t>
  </si>
  <si>
    <t>2020年下梁镇解放至关山公路改建工程项目</t>
  </si>
  <si>
    <t>改建道路11公里</t>
  </si>
  <si>
    <t>通过改建解放至关山公路11公里解决135户贫困户出行问题</t>
  </si>
  <si>
    <t>商政交发【2018】114号</t>
  </si>
  <si>
    <t>交通局</t>
  </si>
  <si>
    <r>
      <rPr>
        <sz val="9"/>
        <rFont val="宋体"/>
        <charset val="134"/>
      </rPr>
      <t>2020</t>
    </r>
    <r>
      <rPr>
        <sz val="9"/>
        <color indexed="8"/>
        <rFont val="宋体"/>
        <charset val="134"/>
      </rPr>
      <t>年安沟口至安沟村五组公路</t>
    </r>
  </si>
  <si>
    <t>改建道路9公里</t>
  </si>
  <si>
    <t>通过修建硬化通村路9公里，方便户群众出行，带动产业发展</t>
  </si>
  <si>
    <t>2020年红岩寺镇张坪村任家沟硬化通组公路项目</t>
  </si>
  <si>
    <t>2.5公里通组公路硬化</t>
  </si>
  <si>
    <t>陈新文</t>
  </si>
  <si>
    <t>173</t>
  </si>
  <si>
    <t>556</t>
  </si>
  <si>
    <t>2035</t>
  </si>
  <si>
    <t>公共设施提升</t>
  </si>
  <si>
    <t>解决82户贫困人口交通出行问题</t>
  </si>
  <si>
    <t>苏陕协作修路项目</t>
  </si>
  <si>
    <r>
      <rPr>
        <sz val="10"/>
        <rFont val="Arial Narrow"/>
        <charset val="134"/>
      </rPr>
      <t>2020</t>
    </r>
    <r>
      <rPr>
        <sz val="10"/>
        <rFont val="仿宋_GB2312"/>
        <charset val="134"/>
      </rPr>
      <t>年度云蒙中山连村道路</t>
    </r>
  </si>
  <si>
    <r>
      <rPr>
        <sz val="10"/>
        <rFont val="仿宋_GB2312"/>
        <charset val="134"/>
      </rPr>
      <t>云蒙村与中山村连村路</t>
    </r>
    <r>
      <rPr>
        <sz val="10"/>
        <rFont val="Arial Narrow"/>
        <charset val="134"/>
      </rPr>
      <t>4</t>
    </r>
    <r>
      <rPr>
        <sz val="10"/>
        <rFont val="仿宋_GB2312"/>
        <charset val="134"/>
      </rPr>
      <t>公里，宽</t>
    </r>
    <r>
      <rPr>
        <sz val="10"/>
        <rFont val="Arial Narrow"/>
        <charset val="134"/>
      </rPr>
      <t>5</t>
    </r>
    <r>
      <rPr>
        <sz val="10"/>
        <rFont val="仿宋_GB2312"/>
        <charset val="134"/>
      </rPr>
      <t>米</t>
    </r>
  </si>
  <si>
    <r>
      <rPr>
        <sz val="10"/>
        <rFont val="仿宋_GB2312"/>
        <charset val="134"/>
      </rPr>
      <t>云蒙、中山村</t>
    </r>
  </si>
  <si>
    <r>
      <rPr>
        <sz val="10"/>
        <color indexed="8"/>
        <rFont val="仿宋_GB2312"/>
        <charset val="134"/>
      </rPr>
      <t>发改局</t>
    </r>
  </si>
  <si>
    <r>
      <rPr>
        <sz val="10"/>
        <rFont val="仿宋_GB2312"/>
        <charset val="134"/>
      </rPr>
      <t>公共设施项目，改善技术设施，提高生活质量</t>
    </r>
  </si>
  <si>
    <r>
      <rPr>
        <sz val="10"/>
        <rFont val="Arial Narrow"/>
        <charset val="134"/>
      </rPr>
      <t>2020</t>
    </r>
    <r>
      <rPr>
        <sz val="10"/>
        <rFont val="仿宋_GB2312"/>
        <charset val="134"/>
      </rPr>
      <t>年度丰汤过境公路</t>
    </r>
  </si>
  <si>
    <r>
      <rPr>
        <sz val="10"/>
        <rFont val="仿宋_GB2312"/>
        <charset val="134"/>
      </rPr>
      <t>新修丰河村至汤峪公路</t>
    </r>
    <r>
      <rPr>
        <sz val="10"/>
        <rFont val="Arial Narrow"/>
        <charset val="134"/>
      </rPr>
      <t>12.5</t>
    </r>
    <r>
      <rPr>
        <sz val="10"/>
        <rFont val="仿宋_GB2312"/>
        <charset val="134"/>
      </rPr>
      <t>公里</t>
    </r>
  </si>
  <si>
    <r>
      <rPr>
        <sz val="10"/>
        <rFont val="仿宋_GB2312"/>
        <charset val="134"/>
      </rPr>
      <t>丰河村</t>
    </r>
  </si>
  <si>
    <r>
      <rPr>
        <sz val="10"/>
        <rFont val="Arial Narrow"/>
        <charset val="134"/>
      </rPr>
      <t>2020</t>
    </r>
    <r>
      <rPr>
        <sz val="10"/>
        <rFont val="仿宋_GB2312"/>
        <charset val="134"/>
      </rPr>
      <t>年度银碗六组水泥路</t>
    </r>
  </si>
  <si>
    <r>
      <rPr>
        <sz val="10"/>
        <rFont val="仿宋_GB2312"/>
        <charset val="134"/>
      </rPr>
      <t>在刘家沟、药厂沟新修水泥路</t>
    </r>
    <r>
      <rPr>
        <sz val="10"/>
        <rFont val="Arial Narrow"/>
        <charset val="134"/>
      </rPr>
      <t>4</t>
    </r>
    <r>
      <rPr>
        <sz val="10"/>
        <rFont val="仿宋_GB2312"/>
        <charset val="134"/>
      </rPr>
      <t>公里</t>
    </r>
  </si>
  <si>
    <r>
      <rPr>
        <sz val="10"/>
        <color indexed="8"/>
        <rFont val="仿宋_GB2312"/>
        <charset val="134"/>
      </rPr>
      <t>曹坪镇</t>
    </r>
  </si>
  <si>
    <r>
      <rPr>
        <sz val="10"/>
        <rFont val="仿宋_GB2312"/>
        <charset val="134"/>
      </rPr>
      <t>银碗村六组</t>
    </r>
  </si>
  <si>
    <t>2020年广电扶贫宽带乡村</t>
  </si>
  <si>
    <t>惠及8165户贫困户，WIFI惠及50个村委会</t>
  </si>
  <si>
    <t>79个村</t>
  </si>
  <si>
    <t>广电网络公司</t>
  </si>
  <si>
    <t>张志伟</t>
  </si>
  <si>
    <t>广播电视宽带文化扶贫</t>
  </si>
  <si>
    <t>丰富贫困户的文化精神生活</t>
  </si>
  <si>
    <t>产业路</t>
  </si>
  <si>
    <t>2020年营盘镇营镇社区产业路项目</t>
  </si>
  <si>
    <t>沙沟产业路3.5公里</t>
  </si>
  <si>
    <t>解决贫困人口产业发展难题</t>
  </si>
  <si>
    <t>通过新建产业路，拓宽群众日常生活的出路，为生产提供便利</t>
  </si>
  <si>
    <t>2020年乾佑街办车家河村产业园道路项目</t>
  </si>
  <si>
    <t>硬化800米产业道路，改造园区基础设施</t>
  </si>
  <si>
    <t>提升产业园项目，带动199户贫困户脱贫增收</t>
  </si>
  <si>
    <t>2020年乾佑街办石镇社区扒山沟产业路项目</t>
  </si>
  <si>
    <t>新修道路3公里</t>
  </si>
  <si>
    <t>提升基础设施，带动村级发展，促进24户贫困户脱贫增收</t>
  </si>
  <si>
    <t>2020年红岩寺镇张坪村三组产业路项目</t>
  </si>
  <si>
    <t>小合沟外牌产业路及硬化2公里</t>
  </si>
  <si>
    <t>方便贫困群众产业运输</t>
  </si>
  <si>
    <t>通过产业路项目，带动173户贫困户发展产业</t>
  </si>
  <si>
    <t>2020年红岩寺镇闫坪村产业路项目（二）</t>
  </si>
  <si>
    <t>雷家沟产业路长1.5公里，宽5米。</t>
  </si>
  <si>
    <t>通过产业路项目，带动103户贫困户发展产业</t>
  </si>
  <si>
    <t>2020年红岩寺镇闫坪村产业路项目（一）</t>
  </si>
  <si>
    <t>电杆棚产业路长1.2公里，宽3.5米。</t>
  </si>
  <si>
    <t>2020年红岩寺镇闫坪村产业路项目（三）</t>
  </si>
  <si>
    <t>王家沟产业路长1.3公里，宽3.5米。</t>
  </si>
  <si>
    <t>2020年红岩寺镇闫坪村产业路项目（四）</t>
  </si>
  <si>
    <t>佘沟至长沟产业路拓宽、硬化（长3.52公里、宽4.5米）</t>
  </si>
  <si>
    <t>2020年红岩寺镇跃进村阴坡水田休闲走廊（产业路）项目</t>
  </si>
  <si>
    <t>320米</t>
  </si>
  <si>
    <t>通过产业路项目，带动62户贫困户发展产业</t>
  </si>
  <si>
    <t>2020年红岩寺镇本地湾村大黑沟岔沟产业路项目</t>
  </si>
  <si>
    <t>0.8公里</t>
  </si>
  <si>
    <t>熊世喜</t>
  </si>
  <si>
    <t>农村基础设施建设解决贫困人口交通出行及安全</t>
  </si>
  <si>
    <t>通过产业路项目，带动85户贫困户发展产业</t>
  </si>
  <si>
    <t>2020年红岩寺镇本地湾村小黑沟岔沟产业路项目</t>
  </si>
  <si>
    <t>2020年红岩寺镇大沙河村一组小庙沟产业路项目</t>
  </si>
  <si>
    <t>500米</t>
  </si>
  <si>
    <t>通过产业路项目，带动148户贫困户发展产业</t>
  </si>
  <si>
    <t>2020年红岩寺镇正沟村松子产业路项目</t>
  </si>
  <si>
    <t>松子产业路3公里</t>
  </si>
  <si>
    <t>李逢珠</t>
  </si>
  <si>
    <t>通过产业路项目，带动106户贫困户发展产业</t>
  </si>
  <si>
    <t>2020年曹坪镇九间房村产业路项目</t>
  </si>
  <si>
    <t>五组1.2公里产业路</t>
  </si>
  <si>
    <t>农村公益性基础设施建设解决群众出行问题、产业发展难</t>
  </si>
  <si>
    <t>通过实施通组路项目，方便群众出行、产业发展。</t>
  </si>
  <si>
    <t>2020年曹坪镇中庙村产业路项目</t>
  </si>
  <si>
    <t>二组大林沟产业路硬化</t>
  </si>
  <si>
    <t>李先扬</t>
  </si>
  <si>
    <t>农村公益性基础设施建设解决群众出行</t>
  </si>
  <si>
    <t>通过实施入户路项目，方便群众出行。</t>
  </si>
  <si>
    <t>以工代赈项目</t>
  </si>
  <si>
    <t>柞水县金米农业园区扶贫产业路项目</t>
  </si>
  <si>
    <t>修建、改造道路1.5公里</t>
  </si>
  <si>
    <t>县以工代赈办</t>
  </si>
  <si>
    <t>钟海平</t>
  </si>
  <si>
    <t>解决28户83人贫困人口交通出行</t>
  </si>
  <si>
    <t>通过修建改造通组道路1.5公里，方便160户，其中贫困户28户群众出行。</t>
  </si>
  <si>
    <t>水利项目</t>
  </si>
  <si>
    <t>柞水县2020年社川河常湾清水段防洪工程</t>
  </si>
  <si>
    <t>新建堤防4.5km</t>
  </si>
  <si>
    <t>农村公益性基础设施建设解决防洪安全</t>
  </si>
  <si>
    <t>实施清水段防洪工程，解决150人的防洪安全</t>
  </si>
  <si>
    <t>柞水县2020年水土保持综合治理工程</t>
  </si>
  <si>
    <r>
      <rPr>
        <sz val="12"/>
        <rFont val="宋体"/>
        <charset val="134"/>
      </rPr>
      <t>综合治理水土流失面积17km</t>
    </r>
    <r>
      <rPr>
        <vertAlign val="superscript"/>
        <sz val="12"/>
        <rFont val="宋体"/>
        <charset val="134"/>
      </rPr>
      <t>2</t>
    </r>
  </si>
  <si>
    <t>陈新波</t>
  </si>
  <si>
    <t>农村公益性基础设施建设改善居住环境</t>
  </si>
  <si>
    <t>实施2020年水土保持综合治理项目，改善487人的人居环境</t>
  </si>
  <si>
    <t>柞水县2020年水土保持补偿费项目</t>
  </si>
  <si>
    <t>面源污染11km2</t>
  </si>
  <si>
    <t>实施2020年水土保持补偿费治理项目，改善239人的人居环境</t>
  </si>
  <si>
    <t>2020年曹坪镇荫沟村修复道路河提工程</t>
  </si>
  <si>
    <t>三四组河提
长5公里</t>
  </si>
  <si>
    <t>农村公益性基础设施建设解决群众出行问题</t>
  </si>
  <si>
    <t>通过河堤建设项目，方便群众出行和保护农田。</t>
  </si>
  <si>
    <t>2020年曹坪镇马房湾全村河提修复项目</t>
  </si>
  <si>
    <t>修复全村河道河提4千米规格底宽2米面宽1米高平均3.5米</t>
  </si>
  <si>
    <t>通过实施通组路项目，方便群众出行。</t>
  </si>
  <si>
    <t>2020年曹坪镇马房湾村拦河坝项目</t>
  </si>
  <si>
    <t>新建宽4米长20米高两米拦河坝10座</t>
  </si>
  <si>
    <t>便民桥</t>
  </si>
  <si>
    <t>2020年营盘镇营镇社区便民桥补助项目</t>
  </si>
  <si>
    <t>2座便民桥补助</t>
  </si>
  <si>
    <t>通过新建便民桥，拓宽群众日常生活提供便利</t>
  </si>
  <si>
    <t>其他</t>
  </si>
  <si>
    <t>2020年营盘镇北河村基础设施建设项目</t>
  </si>
  <si>
    <t>北河村三组大南河桥涵、防洪渠、硬化及路基处理建设</t>
  </si>
  <si>
    <t>2020年北关社区新建便民桥项目</t>
  </si>
  <si>
    <t>修建便民桥一座105米</t>
  </si>
  <si>
    <t>基础设施建设扶贫</t>
  </si>
  <si>
    <t>提升改善3户双包双促贫困户居住条件</t>
  </si>
  <si>
    <t>苏陕协作广场项目</t>
  </si>
  <si>
    <r>
      <rPr>
        <sz val="10"/>
        <rFont val="Arial Narrow"/>
        <charset val="134"/>
      </rPr>
      <t>2020</t>
    </r>
    <r>
      <rPr>
        <sz val="10"/>
        <rFont val="仿宋_GB2312"/>
        <charset val="134"/>
      </rPr>
      <t>年度天</t>
    </r>
    <r>
      <rPr>
        <sz val="10"/>
        <rFont val="宋体"/>
        <charset val="134"/>
      </rPr>
      <t>埫</t>
    </r>
    <r>
      <rPr>
        <sz val="10"/>
        <rFont val="仿宋_GB2312"/>
        <charset val="134"/>
      </rPr>
      <t>村文化广场项目</t>
    </r>
  </si>
  <si>
    <r>
      <rPr>
        <sz val="10"/>
        <rFont val="仿宋_GB2312"/>
        <charset val="134"/>
      </rPr>
      <t>新建村级文化广场</t>
    </r>
    <r>
      <rPr>
        <sz val="10"/>
        <rFont val="Arial Narrow"/>
        <charset val="134"/>
      </rPr>
      <t>1800</t>
    </r>
    <r>
      <rPr>
        <sz val="10"/>
        <rFont val="仿宋_GB2312"/>
        <charset val="134"/>
      </rPr>
      <t>平米</t>
    </r>
  </si>
  <si>
    <r>
      <rPr>
        <sz val="10"/>
        <rFont val="Arial Narrow"/>
        <charset val="134"/>
      </rPr>
      <t>2020</t>
    </r>
    <r>
      <rPr>
        <sz val="10"/>
        <rFont val="仿宋_GB2312"/>
        <charset val="134"/>
      </rPr>
      <t>年度中坪社区文化广场建设</t>
    </r>
  </si>
  <si>
    <r>
      <rPr>
        <sz val="10"/>
        <rFont val="仿宋_GB2312"/>
        <charset val="134"/>
      </rPr>
      <t>在踩玉河、社区四五组、椒坪建设</t>
    </r>
    <r>
      <rPr>
        <sz val="10"/>
        <rFont val="Arial Narrow"/>
        <charset val="134"/>
      </rPr>
      <t>3</t>
    </r>
    <r>
      <rPr>
        <sz val="10"/>
        <rFont val="仿宋_GB2312"/>
        <charset val="134"/>
      </rPr>
      <t>个文化广场个</t>
    </r>
  </si>
  <si>
    <r>
      <rPr>
        <sz val="10"/>
        <rFont val="仿宋_GB2312"/>
        <charset val="134"/>
      </rPr>
      <t>中坪社区</t>
    </r>
  </si>
</sst>
</file>

<file path=xl/styles.xml><?xml version="1.0" encoding="utf-8"?>
<styleSheet xmlns="http://schemas.openxmlformats.org/spreadsheetml/2006/main">
  <numFmts count="7">
    <numFmt numFmtId="176" formatCode="0.0_ "/>
    <numFmt numFmtId="177" formatCode="0_ "/>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8" formatCode="0.00_ "/>
  </numFmts>
  <fonts count="72">
    <font>
      <sz val="11"/>
      <color indexed="8"/>
      <name val="等线"/>
      <charset val="134"/>
    </font>
    <font>
      <sz val="12"/>
      <name val="黑体"/>
      <charset val="134"/>
    </font>
    <font>
      <b/>
      <sz val="12"/>
      <name val="仿宋"/>
      <charset val="134"/>
    </font>
    <font>
      <b/>
      <sz val="12"/>
      <name val="Arial"/>
      <charset val="134"/>
    </font>
    <font>
      <sz val="10"/>
      <color indexed="8"/>
      <name val="Arial Narrow"/>
      <charset val="134"/>
    </font>
    <font>
      <sz val="16"/>
      <name val="Arial"/>
      <charset val="134"/>
    </font>
    <font>
      <sz val="16"/>
      <color indexed="10"/>
      <name val="Arial"/>
      <charset val="134"/>
    </font>
    <font>
      <sz val="12"/>
      <color indexed="10"/>
      <name val="仿宋"/>
      <charset val="134"/>
    </font>
    <font>
      <sz val="12"/>
      <name val="宋体"/>
      <charset val="134"/>
    </font>
    <font>
      <sz val="10"/>
      <name val="宋体"/>
      <charset val="134"/>
    </font>
    <font>
      <sz val="12"/>
      <color indexed="8"/>
      <name val="Arial"/>
      <charset val="134"/>
    </font>
    <font>
      <sz val="11"/>
      <name val="等线"/>
      <charset val="134"/>
    </font>
    <font>
      <sz val="10"/>
      <color indexed="8"/>
      <name val="宋体"/>
      <charset val="134"/>
    </font>
    <font>
      <sz val="12"/>
      <color indexed="10"/>
      <name val="Arial"/>
      <charset val="134"/>
    </font>
    <font>
      <sz val="12"/>
      <name val="Arial"/>
      <charset val="134"/>
    </font>
    <font>
      <sz val="10"/>
      <name val="Arial"/>
      <charset val="134"/>
    </font>
    <font>
      <sz val="12"/>
      <color indexed="10"/>
      <name val="宋体"/>
      <charset val="134"/>
    </font>
    <font>
      <sz val="16"/>
      <name val="黑体"/>
      <charset val="134"/>
    </font>
    <font>
      <sz val="28"/>
      <name val="方正小标宋简体"/>
      <charset val="134"/>
    </font>
    <font>
      <b/>
      <sz val="14"/>
      <name val="仿宋"/>
      <charset val="134"/>
    </font>
    <font>
      <b/>
      <sz val="12"/>
      <name val="宋体"/>
      <charset val="134"/>
    </font>
    <font>
      <sz val="10"/>
      <name val="Arial Narrow"/>
      <charset val="134"/>
    </font>
    <font>
      <sz val="10"/>
      <color indexed="8"/>
      <name val="仿宋_GB2312"/>
      <charset val="134"/>
    </font>
    <font>
      <sz val="12"/>
      <name val="仿宋_GB2312"/>
      <charset val="134"/>
    </font>
    <font>
      <b/>
      <sz val="12"/>
      <name val="仿宋_GB2312"/>
      <charset val="134"/>
    </font>
    <font>
      <sz val="10"/>
      <color indexed="10"/>
      <name val="宋体"/>
      <charset val="134"/>
    </font>
    <font>
      <sz val="9"/>
      <color indexed="8"/>
      <name val="宋体"/>
      <charset val="134"/>
    </font>
    <font>
      <sz val="11"/>
      <name val="宋体"/>
      <charset val="134"/>
    </font>
    <font>
      <sz val="12"/>
      <color indexed="8"/>
      <name val="仿宋"/>
      <charset val="134"/>
    </font>
    <font>
      <sz val="10"/>
      <name val="仿宋"/>
      <charset val="134"/>
    </font>
    <font>
      <sz val="10"/>
      <name val="仿宋_GB2312"/>
      <charset val="134"/>
    </font>
    <font>
      <sz val="12"/>
      <name val="仿宋"/>
      <charset val="134"/>
    </font>
    <font>
      <sz val="12"/>
      <color indexed="8"/>
      <name val="宋体"/>
      <charset val="134"/>
    </font>
    <font>
      <sz val="11"/>
      <name val="仿宋_GB2312"/>
      <charset val="134"/>
    </font>
    <font>
      <sz val="11"/>
      <color indexed="8"/>
      <name val="仿宋_GB2312"/>
      <charset val="134"/>
    </font>
    <font>
      <sz val="11"/>
      <color indexed="10"/>
      <name val="仿宋_GB2312"/>
      <charset val="134"/>
    </font>
    <font>
      <sz val="10"/>
      <color indexed="8"/>
      <name val="仿宋"/>
      <charset val="134"/>
    </font>
    <font>
      <sz val="9"/>
      <color indexed="8"/>
      <name val="仿宋_GB2312"/>
      <charset val="134"/>
    </font>
    <font>
      <sz val="12"/>
      <color indexed="60"/>
      <name val="宋体"/>
      <charset val="134"/>
    </font>
    <font>
      <sz val="12"/>
      <color indexed="60"/>
      <name val="仿宋"/>
      <charset val="134"/>
    </font>
    <font>
      <sz val="9"/>
      <color indexed="8"/>
      <name val="Arial"/>
      <charset val="134"/>
    </font>
    <font>
      <sz val="9"/>
      <name val="宋体"/>
      <charset val="134"/>
    </font>
    <font>
      <sz val="12"/>
      <color indexed="8"/>
      <name val="黑体"/>
      <charset val="134"/>
    </font>
    <font>
      <sz val="10"/>
      <color indexed="8"/>
      <name val="黑体"/>
      <charset val="134"/>
    </font>
    <font>
      <b/>
      <sz val="11"/>
      <color indexed="8"/>
      <name val="等线"/>
      <charset val="134"/>
    </font>
    <font>
      <sz val="16"/>
      <color indexed="8"/>
      <name val="黑体"/>
      <charset val="134"/>
    </font>
    <font>
      <u/>
      <sz val="20"/>
      <color indexed="8"/>
      <name val="方正小标宋简体"/>
      <charset val="134"/>
    </font>
    <font>
      <sz val="20"/>
      <color indexed="8"/>
      <name val="方正小标宋简体"/>
      <charset val="134"/>
    </font>
    <font>
      <b/>
      <sz val="10"/>
      <name val="仿宋"/>
      <charset val="134"/>
    </font>
    <font>
      <b/>
      <sz val="10"/>
      <color indexed="8"/>
      <name val="仿宋"/>
      <charset val="134"/>
    </font>
    <font>
      <sz val="11"/>
      <color indexed="9"/>
      <name val="等线"/>
      <charset val="0"/>
    </font>
    <font>
      <sz val="11"/>
      <color indexed="8"/>
      <name val="等线"/>
      <charset val="0"/>
    </font>
    <font>
      <sz val="11"/>
      <color indexed="17"/>
      <name val="等线"/>
      <charset val="0"/>
    </font>
    <font>
      <b/>
      <sz val="11"/>
      <color indexed="63"/>
      <name val="等线"/>
      <charset val="0"/>
    </font>
    <font>
      <b/>
      <sz val="18"/>
      <color indexed="62"/>
      <name val="等线"/>
      <charset val="134"/>
    </font>
    <font>
      <b/>
      <sz val="11"/>
      <color indexed="52"/>
      <name val="等线"/>
      <charset val="0"/>
    </font>
    <font>
      <sz val="11"/>
      <color indexed="60"/>
      <name val="等线"/>
      <charset val="0"/>
    </font>
    <font>
      <b/>
      <sz val="11"/>
      <color indexed="8"/>
      <name val="等线"/>
      <charset val="0"/>
    </font>
    <font>
      <sz val="12"/>
      <color indexed="8"/>
      <name val="等线"/>
      <charset val="134"/>
    </font>
    <font>
      <sz val="11"/>
      <color indexed="10"/>
      <name val="等线"/>
      <charset val="134"/>
    </font>
    <font>
      <sz val="11"/>
      <color indexed="52"/>
      <name val="等线"/>
      <charset val="0"/>
    </font>
    <font>
      <b/>
      <sz val="11"/>
      <color indexed="62"/>
      <name val="等线"/>
      <charset val="134"/>
    </font>
    <font>
      <sz val="11"/>
      <color indexed="62"/>
      <name val="等线"/>
      <charset val="0"/>
    </font>
    <font>
      <u/>
      <sz val="11"/>
      <color indexed="12"/>
      <name val="等线"/>
      <charset val="0"/>
    </font>
    <font>
      <b/>
      <sz val="11"/>
      <color indexed="9"/>
      <name val="等线"/>
      <charset val="0"/>
    </font>
    <font>
      <i/>
      <sz val="11"/>
      <color indexed="23"/>
      <name val="等线"/>
      <charset val="0"/>
    </font>
    <font>
      <u/>
      <sz val="11"/>
      <color indexed="20"/>
      <name val="等线"/>
      <charset val="0"/>
    </font>
    <font>
      <b/>
      <sz val="15"/>
      <color indexed="62"/>
      <name val="等线"/>
      <charset val="134"/>
    </font>
    <font>
      <b/>
      <sz val="13"/>
      <color indexed="62"/>
      <name val="等线"/>
      <charset val="134"/>
    </font>
    <font>
      <u/>
      <sz val="28"/>
      <name val="方正小标宋简体"/>
      <charset val="134"/>
    </font>
    <font>
      <b/>
      <sz val="11"/>
      <name val="宋体"/>
      <charset val="134"/>
    </font>
    <font>
      <vertAlign val="superscript"/>
      <sz val="12"/>
      <name val="宋体"/>
      <charset val="134"/>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44"/>
        <bgColor indexed="64"/>
      </patternFill>
    </fill>
    <fill>
      <patternFill patternType="solid">
        <fgColor indexed="53"/>
        <bgColor indexed="64"/>
      </patternFill>
    </fill>
    <fill>
      <patternFill patternType="solid">
        <fgColor indexed="29"/>
        <bgColor indexed="64"/>
      </patternFill>
    </fill>
    <fill>
      <patternFill patternType="solid">
        <fgColor indexed="55"/>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
      <patternFill patternType="solid">
        <fgColor indexed="57"/>
        <bgColor indexed="64"/>
      </patternFill>
    </fill>
    <fill>
      <patternFill patternType="solid">
        <fgColor indexed="43"/>
        <bgColor indexed="64"/>
      </patternFill>
    </fill>
    <fill>
      <patternFill patternType="solid">
        <fgColor indexed="26"/>
        <bgColor indexed="64"/>
      </patternFill>
    </fill>
    <fill>
      <patternFill patternType="solid">
        <fgColor indexed="51"/>
        <bgColor indexed="64"/>
      </patternFill>
    </fill>
    <fill>
      <patternFill patternType="solid">
        <fgColor indexed="22"/>
        <bgColor indexed="64"/>
      </patternFill>
    </fill>
    <fill>
      <patternFill patternType="solid">
        <fgColor indexed="49"/>
        <bgColor indexed="64"/>
      </patternFill>
    </fill>
    <fill>
      <patternFill patternType="solid">
        <fgColor indexed="27"/>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right/>
      <top/>
      <bottom style="double">
        <color indexed="52"/>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s>
  <cellStyleXfs count="6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50" fillId="14" borderId="0" applyNumberFormat="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0" fontId="54" fillId="0" borderId="0" applyNumberFormat="0" applyFill="0" applyBorder="0" applyAlignment="0" applyProtection="0">
      <alignment vertical="center"/>
    </xf>
    <xf numFmtId="42" fontId="0" fillId="0" borderId="0" applyFont="0" applyFill="0" applyBorder="0" applyAlignment="0" applyProtection="0">
      <alignment vertical="center"/>
    </xf>
    <xf numFmtId="0" fontId="51" fillId="3" borderId="0" applyNumberFormat="0" applyBorder="0" applyAlignment="0" applyProtection="0">
      <alignment vertical="center"/>
    </xf>
    <xf numFmtId="0" fontId="62" fillId="10" borderId="10" applyNumberFormat="0" applyAlignment="0" applyProtection="0">
      <alignment vertical="center"/>
    </xf>
    <xf numFmtId="0" fontId="56" fillId="6" borderId="0" applyNumberFormat="0" applyBorder="0" applyAlignment="0" applyProtection="0">
      <alignment vertical="center"/>
    </xf>
    <xf numFmtId="0" fontId="51" fillId="15" borderId="0" applyNumberFormat="0" applyBorder="0" applyAlignment="0" applyProtection="0">
      <alignment vertical="center"/>
    </xf>
    <xf numFmtId="0" fontId="50" fillId="15" borderId="0" applyNumberFormat="0" applyBorder="0" applyAlignment="0" applyProtection="0">
      <alignment vertical="center"/>
    </xf>
    <xf numFmtId="0" fontId="0" fillId="0" borderId="0">
      <alignment vertical="center"/>
    </xf>
    <xf numFmtId="0" fontId="32" fillId="0" borderId="0">
      <alignment vertical="center"/>
    </xf>
    <xf numFmtId="0" fontId="63"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0" fillId="13" borderId="16" applyNumberFormat="0" applyFont="0" applyAlignment="0" applyProtection="0">
      <alignment vertical="center"/>
    </xf>
    <xf numFmtId="0" fontId="58" fillId="0" borderId="0">
      <alignment vertical="center"/>
    </xf>
    <xf numFmtId="0" fontId="59"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0" fillId="6" borderId="0" applyNumberFormat="0" applyBorder="0" applyAlignment="0" applyProtection="0">
      <alignment vertical="center"/>
    </xf>
    <xf numFmtId="0" fontId="65" fillId="0" borderId="0" applyNumberFormat="0" applyFill="0" applyBorder="0" applyAlignment="0" applyProtection="0">
      <alignment vertical="center"/>
    </xf>
    <xf numFmtId="0" fontId="8" fillId="0" borderId="0" applyProtection="0">
      <alignment vertical="center"/>
    </xf>
    <xf numFmtId="0" fontId="67" fillId="0" borderId="15" applyNumberFormat="0" applyFill="0" applyAlignment="0" applyProtection="0">
      <alignment vertical="center"/>
    </xf>
    <xf numFmtId="0" fontId="68" fillId="0" borderId="15" applyNumberFormat="0" applyFill="0" applyAlignment="0" applyProtection="0">
      <alignment vertical="center"/>
    </xf>
    <xf numFmtId="0" fontId="61" fillId="0" borderId="13" applyNumberFormat="0" applyFill="0" applyAlignment="0" applyProtection="0">
      <alignment vertical="center"/>
    </xf>
    <xf numFmtId="0" fontId="50" fillId="4" borderId="0" applyNumberFormat="0" applyBorder="0" applyAlignment="0" applyProtection="0">
      <alignment vertical="center"/>
    </xf>
    <xf numFmtId="0" fontId="53" fillId="3" borderId="9" applyNumberFormat="0" applyAlignment="0" applyProtection="0">
      <alignment vertical="center"/>
    </xf>
    <xf numFmtId="0" fontId="50" fillId="10" borderId="0" applyNumberFormat="0" applyBorder="0" applyAlignment="0" applyProtection="0">
      <alignment vertical="center"/>
    </xf>
    <xf numFmtId="0" fontId="55" fillId="3" borderId="10" applyNumberFormat="0" applyAlignment="0" applyProtection="0">
      <alignment vertical="center"/>
    </xf>
    <xf numFmtId="0" fontId="64" fillId="7" borderId="14" applyNumberFormat="0" applyAlignment="0" applyProtection="0">
      <alignment vertical="center"/>
    </xf>
    <xf numFmtId="0" fontId="60" fillId="0" borderId="12" applyNumberFormat="0" applyFill="0" applyAlignment="0" applyProtection="0">
      <alignment vertical="center"/>
    </xf>
    <xf numFmtId="0" fontId="50" fillId="5" borderId="0" applyNumberFormat="0" applyBorder="0" applyAlignment="0" applyProtection="0">
      <alignment vertical="center"/>
    </xf>
    <xf numFmtId="0" fontId="51" fillId="9" borderId="0" applyNumberFormat="0" applyBorder="0" applyAlignment="0" applyProtection="0">
      <alignment vertical="center"/>
    </xf>
    <xf numFmtId="0" fontId="0" fillId="0" borderId="0">
      <alignment vertical="center"/>
    </xf>
    <xf numFmtId="0" fontId="57" fillId="0" borderId="11" applyNumberFormat="0" applyFill="0" applyAlignment="0" applyProtection="0">
      <alignment vertical="center"/>
    </xf>
    <xf numFmtId="0" fontId="52" fillId="9" borderId="0" applyNumberFormat="0" applyBorder="0" applyAlignment="0" applyProtection="0">
      <alignment vertical="center"/>
    </xf>
    <xf numFmtId="0" fontId="56" fillId="12" borderId="0" applyNumberFormat="0" applyBorder="0" applyAlignment="0" applyProtection="0">
      <alignment vertical="center"/>
    </xf>
    <xf numFmtId="0" fontId="50" fillId="16" borderId="0" applyNumberFormat="0" applyBorder="0" applyAlignment="0" applyProtection="0">
      <alignment vertical="center"/>
    </xf>
    <xf numFmtId="0" fontId="51" fillId="17" borderId="0" applyNumberFormat="0" applyBorder="0" applyAlignment="0" applyProtection="0">
      <alignment vertical="center"/>
    </xf>
    <xf numFmtId="0" fontId="58" fillId="0" borderId="0">
      <alignment vertical="center"/>
    </xf>
    <xf numFmtId="0" fontId="51" fillId="8" borderId="0" applyNumberFormat="0" applyBorder="0" applyAlignment="0" applyProtection="0">
      <alignment vertical="center"/>
    </xf>
    <xf numFmtId="0" fontId="51" fillId="4" borderId="0" applyNumberFormat="0" applyBorder="0" applyAlignment="0" applyProtection="0">
      <alignment vertical="center"/>
    </xf>
    <xf numFmtId="0" fontId="51" fillId="10" borderId="0" applyNumberFormat="0" applyBorder="0" applyAlignment="0" applyProtection="0">
      <alignment vertical="center"/>
    </xf>
    <xf numFmtId="0" fontId="51" fillId="10" borderId="0" applyNumberFormat="0" applyBorder="0" applyAlignment="0" applyProtection="0">
      <alignment vertical="center"/>
    </xf>
    <xf numFmtId="0" fontId="50" fillId="7" borderId="0" applyNumberFormat="0" applyBorder="0" applyAlignment="0" applyProtection="0">
      <alignment vertical="center"/>
    </xf>
    <xf numFmtId="0" fontId="51" fillId="13" borderId="0" applyNumberFormat="0" applyBorder="0" applyAlignment="0" applyProtection="0">
      <alignment vertical="center"/>
    </xf>
    <xf numFmtId="0" fontId="51" fillId="10" borderId="0" applyNumberFormat="0" applyBorder="0" applyAlignment="0" applyProtection="0">
      <alignment vertical="center"/>
    </xf>
    <xf numFmtId="0" fontId="50" fillId="16" borderId="0" applyNumberFormat="0" applyBorder="0" applyAlignment="0" applyProtection="0">
      <alignment vertical="center"/>
    </xf>
    <xf numFmtId="0" fontId="0" fillId="0" borderId="0">
      <alignment vertical="center"/>
    </xf>
    <xf numFmtId="0" fontId="51" fillId="4" borderId="0" applyNumberFormat="0" applyBorder="0" applyAlignment="0" applyProtection="0">
      <alignment vertical="center"/>
    </xf>
    <xf numFmtId="0" fontId="8" fillId="0" borderId="0">
      <alignment vertical="center"/>
    </xf>
    <xf numFmtId="0" fontId="50" fillId="4" borderId="0" applyNumberFormat="0" applyBorder="0" applyAlignment="0" applyProtection="0">
      <alignment vertical="center"/>
    </xf>
    <xf numFmtId="0" fontId="50" fillId="11" borderId="0" applyNumberFormat="0" applyBorder="0" applyAlignment="0" applyProtection="0">
      <alignment vertical="center"/>
    </xf>
    <xf numFmtId="0" fontId="51" fillId="9" borderId="0" applyNumberFormat="0" applyBorder="0" applyAlignment="0" applyProtection="0">
      <alignment vertical="center"/>
    </xf>
    <xf numFmtId="0" fontId="50" fillId="11" borderId="0" applyNumberFormat="0" applyBorder="0" applyAlignment="0" applyProtection="0">
      <alignment vertical="center"/>
    </xf>
    <xf numFmtId="0" fontId="32" fillId="0" borderId="0">
      <alignment vertical="center"/>
    </xf>
    <xf numFmtId="0" fontId="58" fillId="0" borderId="0">
      <alignment vertical="center"/>
    </xf>
    <xf numFmtId="0" fontId="32" fillId="0" borderId="0">
      <alignment vertical="center"/>
    </xf>
    <xf numFmtId="0" fontId="8" fillId="0" borderId="0">
      <alignment vertical="center"/>
    </xf>
    <xf numFmtId="0" fontId="8" fillId="0" borderId="0" applyProtection="0">
      <alignment vertical="center"/>
    </xf>
    <xf numFmtId="0" fontId="8" fillId="0" borderId="0">
      <alignment vertical="center"/>
    </xf>
    <xf numFmtId="0" fontId="58" fillId="0" borderId="0">
      <alignment vertical="center"/>
    </xf>
    <xf numFmtId="0" fontId="32" fillId="0" borderId="0">
      <alignment vertical="center"/>
    </xf>
    <xf numFmtId="0" fontId="8" fillId="0" borderId="0">
      <alignment vertical="center"/>
    </xf>
    <xf numFmtId="0" fontId="8" fillId="0" borderId="0">
      <alignment vertical="center"/>
    </xf>
  </cellStyleXfs>
  <cellXfs count="23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Border="1" applyAlignment="1">
      <alignment vertical="center"/>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lignment vertical="center"/>
    </xf>
    <xf numFmtId="0" fontId="12" fillId="0" borderId="0" xfId="0" applyFont="1" applyFill="1" applyBorder="1" applyAlignment="1">
      <alignment horizontal="center" vertical="center" wrapText="1"/>
    </xf>
    <xf numFmtId="0" fontId="13" fillId="0" borderId="0" xfId="0" applyFont="1" applyFill="1" applyAlignment="1">
      <alignment horizontal="center" vertical="center" wrapText="1"/>
    </xf>
    <xf numFmtId="0" fontId="14" fillId="0" borderId="0" xfId="0" applyFont="1" applyFill="1" applyBorder="1" applyAlignment="1">
      <alignment horizontal="center" vertical="center" wrapText="1"/>
    </xf>
    <xf numFmtId="0" fontId="15" fillId="0" borderId="0" xfId="0" applyFont="1" applyFill="1" applyAlignment="1">
      <alignment horizontal="center" vertical="center" wrapText="1"/>
    </xf>
    <xf numFmtId="0" fontId="10" fillId="2" borderId="0" xfId="0" applyFont="1" applyFill="1" applyAlignment="1">
      <alignment horizontal="center" vertical="center" wrapText="1"/>
    </xf>
    <xf numFmtId="0" fontId="10" fillId="3" borderId="0" xfId="0" applyFont="1" applyFill="1" applyAlignment="1">
      <alignment horizontal="center" vertical="center" wrapText="1"/>
    </xf>
    <xf numFmtId="0" fontId="16" fillId="2" borderId="0" xfId="0" applyFont="1" applyFill="1" applyBorder="1" applyAlignment="1">
      <alignment vertical="center"/>
    </xf>
    <xf numFmtId="49" fontId="14" fillId="0" borderId="0" xfId="0" applyNumberFormat="1" applyFont="1" applyFill="1" applyAlignment="1">
      <alignment horizontal="center" vertical="center" wrapText="1"/>
    </xf>
    <xf numFmtId="0" fontId="14" fillId="0" borderId="0" xfId="0" applyFont="1" applyFill="1" applyAlignment="1">
      <alignment horizontal="center" vertical="center" wrapText="1"/>
    </xf>
    <xf numFmtId="49" fontId="17" fillId="0" borderId="0" xfId="0" applyNumberFormat="1" applyFont="1" applyFill="1" applyAlignment="1">
      <alignment horizontal="left" vertical="center" wrapText="1"/>
    </xf>
    <xf numFmtId="0" fontId="18" fillId="0" borderId="0" xfId="0" applyFont="1" applyFill="1" applyAlignment="1">
      <alignment horizontal="center"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49" fontId="19"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0" fillId="0" borderId="1"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Border="1">
      <alignment vertical="center"/>
    </xf>
    <xf numFmtId="0" fontId="22" fillId="0" borderId="1" xfId="0" applyFont="1" applyFill="1" applyBorder="1" applyAlignment="1">
      <alignment horizontal="center" vertical="center" wrapText="1"/>
    </xf>
    <xf numFmtId="0" fontId="21" fillId="0" borderId="1" xfId="57" applyFont="1" applyBorder="1" applyAlignment="1">
      <alignment horizontal="center" vertical="center" wrapText="1"/>
    </xf>
    <xf numFmtId="0" fontId="4" fillId="0" borderId="1" xfId="58" applyFont="1" applyFill="1" applyBorder="1" applyAlignment="1" applyProtection="1">
      <alignment horizontal="left" vertical="center" wrapText="1"/>
    </xf>
    <xf numFmtId="0" fontId="4" fillId="0" borderId="1" xfId="58" applyFont="1" applyFill="1" applyBorder="1" applyAlignment="1" applyProtection="1">
      <alignment vertical="center" wrapText="1"/>
    </xf>
    <xf numFmtId="0" fontId="21" fillId="0" borderId="1" xfId="57" applyFont="1" applyFill="1" applyBorder="1" applyAlignment="1">
      <alignment horizontal="center" vertical="center" wrapText="1"/>
    </xf>
    <xf numFmtId="0" fontId="21" fillId="0" borderId="0" xfId="57" applyFont="1" applyFill="1" applyBorder="1" applyAlignment="1">
      <alignment horizontal="center" vertical="center" wrapText="1"/>
    </xf>
    <xf numFmtId="0" fontId="21" fillId="0" borderId="1" xfId="57" applyFont="1" applyFill="1" applyBorder="1" applyAlignment="1">
      <alignment vertical="center" wrapText="1"/>
    </xf>
    <xf numFmtId="0" fontId="21" fillId="0" borderId="1" xfId="13" applyFont="1" applyFill="1" applyBorder="1" applyAlignment="1">
      <alignment horizontal="center" vertical="center" wrapText="1"/>
    </xf>
    <xf numFmtId="0" fontId="21" fillId="0" borderId="1" xfId="59" applyFont="1" applyFill="1" applyBorder="1" applyAlignment="1">
      <alignment horizontal="left" vertical="center" wrapText="1"/>
    </xf>
    <xf numFmtId="0" fontId="21" fillId="0" borderId="1" xfId="64" applyFont="1" applyBorder="1" applyAlignment="1">
      <alignment horizontal="center" vertical="center" wrapText="1"/>
    </xf>
    <xf numFmtId="0" fontId="21" fillId="0" borderId="1" xfId="64" applyFont="1" applyFill="1" applyBorder="1" applyAlignment="1">
      <alignment horizontal="center" vertical="center" wrapText="1"/>
    </xf>
    <xf numFmtId="0" fontId="21" fillId="0" borderId="1" xfId="64" applyFont="1" applyFill="1" applyBorder="1" applyAlignment="1">
      <alignment vertical="center" wrapText="1"/>
    </xf>
    <xf numFmtId="0" fontId="4" fillId="0" borderId="1" xfId="18"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19" applyFont="1" applyFill="1" applyBorder="1" applyAlignment="1">
      <alignment horizontal="center" vertical="center" wrapText="1"/>
    </xf>
    <xf numFmtId="0" fontId="8" fillId="0" borderId="1" xfId="0" applyFont="1" applyFill="1" applyBorder="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horizontal="center" vertical="center" wrapText="1"/>
    </xf>
    <xf numFmtId="0" fontId="4" fillId="0" borderId="4" xfId="18" applyFont="1" applyFill="1" applyBorder="1" applyAlignment="1" applyProtection="1">
      <alignment horizontal="center" vertical="center" wrapText="1"/>
    </xf>
    <xf numFmtId="0" fontId="4" fillId="0" borderId="4" xfId="0" applyFont="1" applyFill="1" applyBorder="1" applyAlignment="1">
      <alignment horizontal="center" vertical="center" wrapText="1"/>
    </xf>
    <xf numFmtId="0" fontId="4" fillId="0" borderId="1" xfId="14" applyFont="1" applyFill="1" applyBorder="1" applyAlignment="1" applyProtection="1">
      <alignment horizontal="center" vertical="center" wrapText="1"/>
    </xf>
    <xf numFmtId="0" fontId="4" fillId="0" borderId="1" xfId="63" applyFont="1" applyFill="1" applyBorder="1" applyAlignment="1" applyProtection="1">
      <alignment horizontal="center" vertical="center" wrapText="1"/>
    </xf>
    <xf numFmtId="0" fontId="21" fillId="0" borderId="1" xfId="63" applyFont="1" applyFill="1" applyBorder="1" applyAlignment="1" applyProtection="1">
      <alignment horizontal="center" vertical="center" wrapText="1"/>
    </xf>
    <xf numFmtId="0" fontId="16"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7" xfId="0" applyFont="1" applyFill="1" applyBorder="1" applyAlignment="1" applyProtection="1">
      <alignment horizontal="center" vertical="center" wrapText="1"/>
    </xf>
    <xf numFmtId="0" fontId="21" fillId="0" borderId="4" xfId="61" applyNumberFormat="1" applyFont="1" applyFill="1" applyBorder="1" applyAlignment="1">
      <alignment horizontal="center" vertical="center" wrapText="1"/>
    </xf>
    <xf numFmtId="0" fontId="21" fillId="0" borderId="1" xfId="61" applyNumberFormat="1" applyFont="1" applyFill="1" applyBorder="1" applyAlignment="1">
      <alignment horizontal="center" vertical="center" wrapText="1"/>
    </xf>
    <xf numFmtId="0" fontId="4" fillId="0" borderId="1" xfId="58" applyFont="1" applyFill="1" applyBorder="1" applyAlignment="1" applyProtection="1">
      <alignment horizontal="center" vertical="center" wrapText="1"/>
    </xf>
    <xf numFmtId="0" fontId="21" fillId="0" borderId="1" xfId="23" applyNumberFormat="1" applyFont="1" applyFill="1" applyBorder="1" applyAlignment="1">
      <alignment horizontal="center" vertical="center" wrapText="1"/>
    </xf>
    <xf numFmtId="0" fontId="21" fillId="0" borderId="4" xfId="60" applyFont="1" applyFill="1" applyBorder="1" applyAlignment="1">
      <alignment vertical="center" wrapText="1"/>
    </xf>
    <xf numFmtId="0" fontId="21" fillId="0" borderId="1" xfId="60" applyFont="1" applyFill="1" applyBorder="1" applyAlignment="1">
      <alignment vertical="center" wrapText="1"/>
    </xf>
    <xf numFmtId="0" fontId="4" fillId="0" borderId="1" xfId="41" applyFont="1" applyFill="1" applyBorder="1" applyAlignment="1" applyProtection="1">
      <alignment horizontal="center" vertical="center" wrapText="1"/>
    </xf>
    <xf numFmtId="0" fontId="1" fillId="0" borderId="0" xfId="0" applyFont="1" applyFill="1" applyAlignment="1" applyProtection="1">
      <alignment horizontal="center" vertical="center" wrapText="1"/>
    </xf>
    <xf numFmtId="0" fontId="23" fillId="0" borderId="1" xfId="0" applyFont="1" applyFill="1" applyBorder="1" applyAlignment="1" applyProtection="1">
      <alignment horizontal="center" vertical="center" wrapText="1"/>
    </xf>
    <xf numFmtId="0" fontId="24" fillId="0"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65" applyFont="1" applyFill="1" applyBorder="1" applyAlignment="1">
      <alignment horizontal="center" vertical="center" wrapText="1"/>
    </xf>
    <xf numFmtId="0" fontId="16" fillId="0" borderId="1" xfId="19"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0" borderId="1" xfId="50" applyNumberFormat="1" applyFont="1" applyFill="1" applyBorder="1" applyAlignment="1">
      <alignment horizontal="center" vertical="center" wrapText="1"/>
    </xf>
    <xf numFmtId="0" fontId="8" fillId="0" borderId="1" xfId="50" applyFont="1" applyFill="1" applyBorder="1" applyAlignment="1">
      <alignment horizontal="center" vertical="center" wrapText="1"/>
    </xf>
    <xf numFmtId="0" fontId="8" fillId="0" borderId="1" xfId="35" applyFont="1" applyFill="1" applyBorder="1" applyAlignment="1">
      <alignment horizontal="center" vertical="center"/>
    </xf>
    <xf numFmtId="0" fontId="0" fillId="0" borderId="0" xfId="0" applyAlignment="1">
      <alignment horizontal="center" vertical="center"/>
    </xf>
    <xf numFmtId="0" fontId="8" fillId="0" borderId="1" xfId="66"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177" fontId="8"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lignment vertical="center"/>
    </xf>
    <xf numFmtId="0" fontId="8" fillId="0" borderId="1" xfId="19" applyFont="1" applyFill="1" applyBorder="1" applyAlignment="1">
      <alignment horizontal="center" vertical="center"/>
    </xf>
    <xf numFmtId="0" fontId="16" fillId="0" borderId="1" xfId="0" applyFont="1" applyFill="1" applyBorder="1" applyAlignment="1">
      <alignment vertical="center" wrapText="1"/>
    </xf>
    <xf numFmtId="0" fontId="25" fillId="0"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1" xfId="0" applyFont="1" applyFill="1" applyBorder="1" applyAlignment="1">
      <alignment horizontal="left" vertical="center" wrapText="1"/>
    </xf>
    <xf numFmtId="49" fontId="8" fillId="0" borderId="1" xfId="0" applyNumberFormat="1" applyFont="1" applyFill="1" applyBorder="1" applyAlignment="1">
      <alignment vertical="center" wrapText="1"/>
    </xf>
    <xf numFmtId="49" fontId="12" fillId="4" borderId="1" xfId="0" applyNumberFormat="1" applyFont="1" applyFill="1" applyBorder="1" applyAlignment="1">
      <alignment horizontal="center" vertical="center" wrapText="1"/>
    </xf>
    <xf numFmtId="0" fontId="9" fillId="4" borderId="1" xfId="0" applyNumberFormat="1" applyFont="1" applyFill="1" applyBorder="1" applyAlignment="1">
      <alignment horizontal="center" vertical="center" wrapText="1"/>
    </xf>
    <xf numFmtId="0" fontId="9" fillId="4" borderId="1" xfId="0" applyFont="1" applyFill="1" applyBorder="1" applyAlignment="1">
      <alignment horizontal="left" vertical="center" wrapText="1"/>
    </xf>
    <xf numFmtId="0" fontId="8" fillId="0" borderId="1" xfId="0" applyNumberFormat="1" applyFont="1" applyFill="1" applyBorder="1" applyAlignment="1">
      <alignment horizontal="center" vertical="center"/>
    </xf>
    <xf numFmtId="177" fontId="9" fillId="4" borderId="1" xfId="0" applyNumberFormat="1" applyFont="1" applyFill="1" applyBorder="1" applyAlignment="1">
      <alignment horizontal="center" vertical="center" wrapText="1"/>
    </xf>
    <xf numFmtId="177" fontId="12"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2" fillId="4" borderId="1" xfId="0" applyFont="1" applyFill="1" applyBorder="1" applyAlignment="1">
      <alignment vertical="center" wrapText="1"/>
    </xf>
    <xf numFmtId="0" fontId="26" fillId="4" borderId="1" xfId="0" applyFont="1" applyFill="1" applyBorder="1" applyAlignment="1">
      <alignment horizontal="center" vertical="center" wrapText="1"/>
    </xf>
    <xf numFmtId="0" fontId="9" fillId="4" borderId="1" xfId="0" applyFont="1" applyFill="1" applyBorder="1" applyAlignment="1">
      <alignment vertical="center"/>
    </xf>
    <xf numFmtId="0" fontId="8" fillId="0" borderId="1" xfId="0" applyFont="1" applyFill="1" applyBorder="1" applyAlignment="1">
      <alignment vertical="center"/>
    </xf>
    <xf numFmtId="0" fontId="11" fillId="0" borderId="0" xfId="0" applyFont="1" applyFill="1" applyAlignment="1">
      <alignment vertical="center"/>
    </xf>
    <xf numFmtId="49" fontId="27"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1" xfId="0" applyFont="1" applyFill="1" applyBorder="1" applyAlignment="1">
      <alignment horizontal="left" vertical="center" wrapText="1"/>
    </xf>
    <xf numFmtId="49" fontId="28"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9" fillId="0" borderId="1" xfId="66" applyFont="1" applyFill="1" applyBorder="1" applyAlignment="1">
      <alignment horizontal="center" vertical="center" wrapText="1"/>
    </xf>
    <xf numFmtId="0" fontId="12"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0" fillId="0" borderId="1" xfId="0" applyBorder="1">
      <alignment vertical="center"/>
    </xf>
    <xf numFmtId="49" fontId="8" fillId="0" borderId="1" xfId="0" applyNumberFormat="1" applyFont="1" applyFill="1" applyBorder="1" applyAlignment="1">
      <alignment horizontal="left" vertical="center" wrapText="1"/>
    </xf>
    <xf numFmtId="49" fontId="4" fillId="3" borderId="1" xfId="0" applyNumberFormat="1" applyFont="1" applyFill="1" applyBorder="1" applyAlignment="1">
      <alignment horizontal="center" vertical="center" wrapText="1"/>
    </xf>
    <xf numFmtId="0" fontId="21" fillId="0" borderId="1" xfId="64" applyFont="1" applyBorder="1" applyAlignment="1">
      <alignment vertical="center" wrapText="1"/>
    </xf>
    <xf numFmtId="0" fontId="4" fillId="0" borderId="1" xfId="0" applyFont="1" applyBorder="1" applyAlignment="1">
      <alignment horizontal="center" vertical="center" wrapText="1"/>
    </xf>
    <xf numFmtId="0" fontId="30"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wrapText="1"/>
      <protection locked="0"/>
    </xf>
    <xf numFmtId="0" fontId="8"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27" fillId="0" borderId="5" xfId="0" applyFont="1" applyFill="1" applyBorder="1" applyAlignment="1">
      <alignment horizontal="center" vertical="center" wrapText="1"/>
    </xf>
    <xf numFmtId="49" fontId="31" fillId="0" borderId="1" xfId="0" applyNumberFormat="1" applyFont="1" applyFill="1" applyBorder="1" applyAlignment="1">
      <alignment horizontal="center" vertical="center" wrapText="1"/>
    </xf>
    <xf numFmtId="0" fontId="33" fillId="3" borderId="1" xfId="0" applyFont="1" applyFill="1" applyBorder="1" applyAlignment="1" applyProtection="1">
      <alignment horizontal="center" vertical="center" wrapText="1"/>
      <protection locked="0"/>
    </xf>
    <xf numFmtId="0" fontId="33" fillId="0" borderId="1" xfId="0" applyFont="1" applyFill="1" applyBorder="1" applyAlignment="1" applyProtection="1">
      <alignment horizontal="center" vertical="center" wrapText="1"/>
      <protection locked="0"/>
    </xf>
    <xf numFmtId="49" fontId="33" fillId="0" borderId="1" xfId="0" applyNumberFormat="1" applyFont="1" applyFill="1" applyBorder="1" applyAlignment="1" applyProtection="1">
      <alignment horizontal="center" vertical="center" wrapText="1"/>
      <protection locked="0"/>
    </xf>
    <xf numFmtId="49" fontId="33" fillId="0" borderId="2" xfId="0" applyNumberFormat="1" applyFont="1" applyFill="1" applyBorder="1" applyAlignment="1" applyProtection="1">
      <alignment horizontal="center" vertical="center" wrapText="1"/>
      <protection locked="0"/>
    </xf>
    <xf numFmtId="0" fontId="33" fillId="0" borderId="2" xfId="0" applyFont="1" applyFill="1" applyBorder="1" applyAlignment="1" applyProtection="1">
      <alignment horizontal="center" vertical="center" wrapText="1"/>
      <protection locked="0"/>
    </xf>
    <xf numFmtId="49" fontId="33" fillId="0" borderId="1"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0" fontId="8" fillId="0" borderId="1" xfId="0" applyNumberFormat="1" applyFont="1" applyFill="1" applyBorder="1" applyAlignment="1">
      <alignment vertical="center" wrapText="1"/>
    </xf>
    <xf numFmtId="0" fontId="33"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3" fillId="0" borderId="8"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0" xfId="0" applyFont="1" applyFill="1" applyAlignment="1">
      <alignment horizontal="center" vertical="center" wrapText="1"/>
    </xf>
    <xf numFmtId="0" fontId="35" fillId="0" borderId="2" xfId="0" applyFont="1" applyFill="1" applyBorder="1" applyAlignment="1" applyProtection="1">
      <alignment horizontal="center" vertical="center" wrapText="1"/>
      <protection locked="0"/>
    </xf>
    <xf numFmtId="178" fontId="8" fillId="0" borderId="1"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9" fontId="31" fillId="0" borderId="1" xfId="0" applyNumberFormat="1" applyFont="1" applyFill="1" applyBorder="1" applyAlignment="1">
      <alignment vertical="center" wrapText="1"/>
    </xf>
    <xf numFmtId="0" fontId="7" fillId="0" borderId="2" xfId="0" applyFont="1" applyFill="1" applyBorder="1" applyAlignment="1">
      <alignment vertical="center" wrapText="1"/>
    </xf>
    <xf numFmtId="0" fontId="36" fillId="0" borderId="1" xfId="0" applyFont="1" applyFill="1" applyBorder="1" applyAlignment="1">
      <alignment horizontal="center" vertical="center" wrapText="1"/>
    </xf>
    <xf numFmtId="0" fontId="7" fillId="0" borderId="1" xfId="0" applyFont="1" applyFill="1" applyBorder="1" applyAlignment="1">
      <alignment vertical="center" wrapText="1"/>
    </xf>
    <xf numFmtId="49" fontId="37" fillId="2" borderId="1"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178" fontId="38"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178" fontId="28" fillId="0" borderId="1" xfId="0" applyNumberFormat="1" applyFont="1" applyFill="1" applyBorder="1" applyAlignment="1">
      <alignment horizontal="center" vertical="center" wrapText="1"/>
    </xf>
    <xf numFmtId="178" fontId="39" fillId="0" borderId="1" xfId="0" applyNumberFormat="1" applyFont="1" applyFill="1" applyBorder="1" applyAlignment="1">
      <alignment horizontal="center" vertical="center" wrapText="1"/>
    </xf>
    <xf numFmtId="176" fontId="37" fillId="2"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40" fillId="2" borderId="0" xfId="0" applyFont="1" applyFill="1" applyBorder="1" applyAlignment="1">
      <alignment horizontal="center" vertical="center" wrapText="1"/>
    </xf>
    <xf numFmtId="176" fontId="40" fillId="2" borderId="0" xfId="0" applyNumberFormat="1" applyFont="1" applyFill="1" applyBorder="1" applyAlignment="1">
      <alignment horizontal="center" vertical="center" wrapText="1"/>
    </xf>
    <xf numFmtId="0" fontId="41" fillId="2" borderId="1" xfId="0" applyFont="1" applyFill="1" applyBorder="1" applyAlignment="1">
      <alignment horizontal="center" vertical="center" wrapText="1"/>
    </xf>
    <xf numFmtId="49" fontId="26" fillId="2" borderId="1" xfId="0" applyNumberFormat="1" applyFont="1" applyFill="1" applyBorder="1" applyAlignment="1">
      <alignment horizontal="center" vertical="center" wrapText="1"/>
    </xf>
    <xf numFmtId="0" fontId="12" fillId="2" borderId="1" xfId="0" applyNumberFormat="1" applyFont="1" applyFill="1" applyBorder="1" applyAlignment="1" applyProtection="1">
      <alignment horizontal="center" vertical="center" wrapText="1"/>
      <protection locked="0"/>
    </xf>
    <xf numFmtId="49"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1" xfId="59" applyFont="1" applyFill="1" applyBorder="1" applyAlignment="1">
      <alignment horizontal="center" vertical="center" wrapText="1"/>
    </xf>
    <xf numFmtId="0" fontId="32" fillId="0" borderId="1" xfId="0" applyFont="1" applyFill="1" applyBorder="1" applyAlignment="1">
      <alignment vertical="center" wrapText="1"/>
    </xf>
    <xf numFmtId="49" fontId="30" fillId="0" borderId="1" xfId="0" applyNumberFormat="1" applyFont="1" applyFill="1" applyBorder="1" applyAlignment="1">
      <alignment horizontal="center" vertical="center" wrapText="1"/>
    </xf>
    <xf numFmtId="0" fontId="9" fillId="0" borderId="1" xfId="62" applyFont="1" applyFill="1" applyBorder="1" applyAlignment="1">
      <alignment horizontal="left" vertical="center" wrapText="1"/>
    </xf>
    <xf numFmtId="0" fontId="30" fillId="0" borderId="1" xfId="0" applyNumberFormat="1" applyFont="1" applyFill="1" applyBorder="1" applyAlignment="1">
      <alignment horizontal="center" vertical="center" wrapText="1"/>
    </xf>
    <xf numFmtId="0" fontId="11" fillId="0" borderId="1" xfId="0" applyFont="1" applyFill="1" applyBorder="1">
      <alignment vertical="center"/>
    </xf>
    <xf numFmtId="49" fontId="12" fillId="3" borderId="1" xfId="0" applyNumberFormat="1" applyFont="1" applyFill="1" applyBorder="1" applyAlignment="1">
      <alignment horizontal="center" vertical="center" wrapText="1"/>
    </xf>
    <xf numFmtId="176" fontId="30" fillId="0" borderId="1" xfId="0" applyNumberFormat="1"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177" fontId="30" fillId="0" borderId="1" xfId="0" applyNumberFormat="1" applyFont="1" applyFill="1" applyBorder="1" applyAlignment="1">
      <alignment horizontal="center" vertical="center" wrapText="1"/>
    </xf>
    <xf numFmtId="0" fontId="26" fillId="2"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8" fillId="2" borderId="0" xfId="0" applyFont="1" applyFill="1" applyBorder="1" applyAlignment="1">
      <alignment vertical="center"/>
    </xf>
    <xf numFmtId="176" fontId="30" fillId="0" borderId="1" xfId="0" applyNumberFormat="1" applyFont="1" applyFill="1" applyBorder="1" applyAlignment="1" applyProtection="1">
      <alignment horizontal="center" vertical="center" wrapText="1"/>
    </xf>
    <xf numFmtId="0" fontId="30" fillId="0" borderId="0" xfId="0" applyFont="1" applyFill="1" applyAlignment="1">
      <alignment horizontal="center" vertical="center" wrapText="1"/>
    </xf>
    <xf numFmtId="0" fontId="8" fillId="0" borderId="0" xfId="0" applyFont="1" applyFill="1" applyAlignment="1">
      <alignment horizontal="center" vertical="center" wrapText="1"/>
    </xf>
    <xf numFmtId="0" fontId="16" fillId="2" borderId="0" xfId="0" applyFont="1" applyFill="1" applyAlignment="1">
      <alignment vertical="center"/>
    </xf>
    <xf numFmtId="0" fontId="42" fillId="0" borderId="0" xfId="0" applyFont="1">
      <alignment vertical="center"/>
    </xf>
    <xf numFmtId="0" fontId="43" fillId="0" borderId="0" xfId="0" applyFont="1">
      <alignment vertical="center"/>
    </xf>
    <xf numFmtId="0" fontId="44"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45" fillId="0" borderId="0" xfId="0" applyFont="1" applyAlignment="1">
      <alignment horizontal="left" vertical="center"/>
    </xf>
    <xf numFmtId="0" fontId="46" fillId="0" borderId="0" xfId="0" applyFont="1" applyAlignment="1">
      <alignment horizontal="center" vertical="center"/>
    </xf>
    <xf numFmtId="0" fontId="47" fillId="0" borderId="0" xfId="0" applyFont="1" applyAlignment="1">
      <alignment horizontal="center" vertical="center"/>
    </xf>
    <xf numFmtId="0" fontId="42" fillId="0" borderId="0" xfId="0" applyFont="1" applyBorder="1" applyAlignment="1">
      <alignment vertical="center"/>
    </xf>
    <xf numFmtId="0" fontId="42" fillId="0" borderId="2" xfId="0" applyFont="1" applyBorder="1" applyAlignment="1">
      <alignment horizontal="center" vertical="center"/>
    </xf>
    <xf numFmtId="0" fontId="42" fillId="0" borderId="1" xfId="0" applyFont="1" applyBorder="1" applyAlignment="1">
      <alignment horizontal="center" vertical="center"/>
    </xf>
    <xf numFmtId="0" fontId="42" fillId="0" borderId="5" xfId="0" applyFont="1" applyBorder="1" applyAlignment="1">
      <alignment horizontal="center" vertical="center"/>
    </xf>
    <xf numFmtId="0" fontId="42" fillId="0" borderId="6" xfId="0" applyFont="1" applyBorder="1" applyAlignment="1">
      <alignment horizontal="center" vertical="center"/>
    </xf>
    <xf numFmtId="0" fontId="42" fillId="0" borderId="4" xfId="0" applyFont="1" applyBorder="1" applyAlignment="1">
      <alignment horizontal="center" vertical="center"/>
    </xf>
    <xf numFmtId="0" fontId="43" fillId="0" borderId="1" xfId="0" applyFont="1" applyBorder="1" applyAlignment="1">
      <alignment horizontal="center" vertical="center"/>
    </xf>
    <xf numFmtId="0" fontId="43" fillId="0" borderId="1" xfId="0" applyFont="1" applyBorder="1" applyAlignment="1">
      <alignment horizontal="center" vertical="center" wrapText="1"/>
    </xf>
    <xf numFmtId="0" fontId="43" fillId="0" borderId="1" xfId="0" applyFont="1" applyFill="1" applyBorder="1" applyAlignment="1">
      <alignment horizontal="center" vertical="center" wrapText="1"/>
    </xf>
    <xf numFmtId="0" fontId="36" fillId="0" borderId="1" xfId="0" applyFont="1" applyBorder="1" applyAlignment="1">
      <alignment horizontal="center" vertical="center"/>
    </xf>
    <xf numFmtId="49" fontId="48" fillId="0" borderId="1" xfId="0" applyNumberFormat="1" applyFont="1" applyFill="1" applyBorder="1" applyAlignment="1">
      <alignment horizontal="center" vertical="center" wrapText="1"/>
    </xf>
    <xf numFmtId="0" fontId="49" fillId="0" borderId="1" xfId="0" applyFont="1" applyBorder="1" applyAlignment="1">
      <alignment horizontal="center" vertical="center"/>
    </xf>
    <xf numFmtId="0" fontId="48" fillId="0" borderId="1" xfId="0" applyFont="1" applyFill="1" applyBorder="1" applyAlignment="1">
      <alignment horizontal="left" vertical="center"/>
    </xf>
    <xf numFmtId="49" fontId="29" fillId="0" borderId="1" xfId="0" applyNumberFormat="1" applyFont="1" applyFill="1" applyBorder="1" applyAlignment="1">
      <alignment horizontal="left" vertical="center" wrapText="1"/>
    </xf>
    <xf numFmtId="49" fontId="29" fillId="3" borderId="1" xfId="0" applyNumberFormat="1" applyFont="1" applyFill="1" applyBorder="1" applyAlignment="1">
      <alignment horizontal="left" vertical="center" wrapText="1"/>
    </xf>
    <xf numFmtId="0" fontId="0" fillId="0" borderId="1" xfId="0" applyBorder="1" applyAlignment="1">
      <alignment horizontal="center" vertical="center"/>
    </xf>
    <xf numFmtId="49" fontId="9" fillId="0" borderId="1" xfId="0" applyNumberFormat="1" applyFont="1" applyFill="1" applyBorder="1" applyAlignment="1">
      <alignment horizontal="left" vertical="center" wrapText="1"/>
    </xf>
    <xf numFmtId="0" fontId="36" fillId="0" borderId="1" xfId="0" applyFont="1" applyFill="1" applyBorder="1" applyAlignment="1">
      <alignment horizontal="center" vertical="center"/>
    </xf>
    <xf numFmtId="176" fontId="36" fillId="0" borderId="1" xfId="0" applyNumberFormat="1" applyFont="1" applyFill="1" applyBorder="1" applyAlignment="1">
      <alignment horizontal="center" vertical="center"/>
    </xf>
    <xf numFmtId="0" fontId="29" fillId="3" borderId="1" xfId="0" applyFont="1" applyFill="1" applyBorder="1" applyAlignment="1">
      <alignment horizontal="left" vertical="center" wrapText="1"/>
    </xf>
    <xf numFmtId="0" fontId="11" fillId="0" borderId="1" xfId="0" applyFont="1" applyBorder="1" applyAlignment="1">
      <alignment horizontal="center" vertical="center"/>
    </xf>
    <xf numFmtId="49" fontId="29" fillId="3" borderId="1" xfId="0" applyNumberFormat="1" applyFont="1" applyFill="1" applyBorder="1" applyAlignment="1">
      <alignment horizontal="left" vertical="center"/>
    </xf>
    <xf numFmtId="49" fontId="36" fillId="3" borderId="1" xfId="0" applyNumberFormat="1" applyFont="1" applyFill="1" applyBorder="1" applyAlignment="1">
      <alignment horizontal="left" vertical="center" wrapText="1"/>
    </xf>
    <xf numFmtId="49" fontId="36" fillId="3" borderId="1" xfId="0" applyNumberFormat="1" applyFont="1" applyFill="1" applyBorder="1" applyAlignment="1">
      <alignment horizontal="center" vertical="center" wrapText="1"/>
    </xf>
    <xf numFmtId="0" fontId="36" fillId="3" borderId="1" xfId="0" applyNumberFormat="1" applyFont="1" applyFill="1" applyBorder="1" applyAlignment="1">
      <alignment horizontal="center" vertical="center" wrapText="1"/>
    </xf>
    <xf numFmtId="0" fontId="42" fillId="0" borderId="7" xfId="0" applyFont="1" applyBorder="1" applyAlignment="1">
      <alignment horizontal="center" vertical="center"/>
    </xf>
    <xf numFmtId="49" fontId="48" fillId="0" borderId="1" xfId="0" applyNumberFormat="1" applyFont="1" applyFill="1" applyBorder="1" applyAlignment="1">
      <alignment horizontal="left" vertical="center" wrapText="1"/>
    </xf>
  </cellXfs>
  <cellStyles count="67">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20% - 强调文字颜色 3" xfId="8"/>
    <cellStyle name="输入" xfId="9"/>
    <cellStyle name="差" xfId="10"/>
    <cellStyle name="40% - 强调文字颜色 3" xfId="11"/>
    <cellStyle name="60% - 强调文字颜色 3" xfId="12"/>
    <cellStyle name="常规 12 2 3" xfId="13"/>
    <cellStyle name="常规 6 6" xfId="14"/>
    <cellStyle name="超链接" xfId="15" builtinId="8"/>
    <cellStyle name="已访问的超链接" xfId="16" builtinId="9"/>
    <cellStyle name="注释" xfId="17"/>
    <cellStyle name="常规 6" xfId="18"/>
    <cellStyle name="警告文本" xfId="19"/>
    <cellStyle name="标题 4" xfId="20"/>
    <cellStyle name="60% - 强调文字颜色 2" xfId="21"/>
    <cellStyle name="解释性文本" xfId="22"/>
    <cellStyle name="常规 3 2 2" xfId="23"/>
    <cellStyle name="标题 1" xfId="24"/>
    <cellStyle name="标题 2" xfId="25"/>
    <cellStyle name="标题 3" xfId="26"/>
    <cellStyle name="60% - 强调文字颜色 1" xfId="27"/>
    <cellStyle name="输出" xfId="28"/>
    <cellStyle name="60% - 强调文字颜色 4" xfId="29"/>
    <cellStyle name="计算" xfId="30"/>
    <cellStyle name="检查单元格" xfId="31"/>
    <cellStyle name="链接单元格" xfId="32"/>
    <cellStyle name="强调文字颜色 2" xfId="33"/>
    <cellStyle name="20% - 强调文字颜色 6" xfId="34"/>
    <cellStyle name="常规 8 3" xfId="35"/>
    <cellStyle name="汇总" xfId="36"/>
    <cellStyle name="好" xfId="37"/>
    <cellStyle name="适中" xfId="38"/>
    <cellStyle name="强调文字颜色 1" xfId="39"/>
    <cellStyle name="20% - 强调文字颜色 5" xfId="40"/>
    <cellStyle name="常规 6 2 2" xfId="41"/>
    <cellStyle name="20% - 强调文字颜色 1" xfId="42"/>
    <cellStyle name="40% - 强调文字颜色 1" xfId="43"/>
    <cellStyle name="20% - 强调文字颜色 2" xfId="44"/>
    <cellStyle name="40% - 强调文字颜色 2" xfId="45"/>
    <cellStyle name="强调文字颜色 3" xfId="46"/>
    <cellStyle name="20% - 强调文字颜色 4" xfId="47"/>
    <cellStyle name="40% - 强调文字颜色 4" xfId="48"/>
    <cellStyle name="强调文字颜色 5" xfId="49"/>
    <cellStyle name="常规 3 3" xfId="50"/>
    <cellStyle name="40% - 强调文字颜色 5" xfId="51"/>
    <cellStyle name="常规 2 2" xfId="52"/>
    <cellStyle name="60% - 强调文字颜色 5" xfId="53"/>
    <cellStyle name="强调文字颜色 6" xfId="54"/>
    <cellStyle name="40% - 强调文字颜色 6" xfId="55"/>
    <cellStyle name="60% - 强调文字颜色 6" xfId="56"/>
    <cellStyle name="常规 10 2" xfId="57"/>
    <cellStyle name="常规 11 2" xfId="58"/>
    <cellStyle name="常规 13" xfId="59"/>
    <cellStyle name="常规 2" xfId="60"/>
    <cellStyle name="常规 3" xfId="61"/>
    <cellStyle name="常规 4" xfId="62"/>
    <cellStyle name="常规 6 2 2 4" xfId="63"/>
    <cellStyle name="常规 7" xfId="64"/>
    <cellStyle name="常规_Sheet1" xfId="65"/>
    <cellStyle name="常规_附表3" xfId="66"/>
  </cellStyle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Users\Administrator\Documents\WeChat Files\wxid_kx14lppwt7no22\FileStorage\File\2019-09\&#39033;&#30446;&#36127;&#36131;&#20154;&#21450;&#30005;&#3580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
          <cell r="A3" t="str">
            <v>杏坪社区</v>
          </cell>
          <cell r="B3" t="str">
            <v>孔祥力</v>
          </cell>
          <cell r="C3" t="str">
            <v>15109180665</v>
          </cell>
        </row>
        <row r="4">
          <cell r="A4" t="str">
            <v>柴庄社区</v>
          </cell>
          <cell r="B4" t="str">
            <v>谈为印</v>
          </cell>
          <cell r="C4" t="str">
            <v>13991486701</v>
          </cell>
        </row>
        <row r="5">
          <cell r="A5" t="str">
            <v>晨光村</v>
          </cell>
          <cell r="B5" t="str">
            <v>章明义</v>
          </cell>
          <cell r="C5" t="str">
            <v>18392924128</v>
          </cell>
        </row>
        <row r="6">
          <cell r="A6" t="str">
            <v>联丰村</v>
          </cell>
          <cell r="B6" t="str">
            <v>齐长珊</v>
          </cell>
          <cell r="C6" t="str">
            <v>15291675666</v>
          </cell>
        </row>
        <row r="7">
          <cell r="A7" t="str">
            <v>联合村</v>
          </cell>
          <cell r="B7" t="str">
            <v>李开贵</v>
          </cell>
          <cell r="C7" t="str">
            <v>17729419125</v>
          </cell>
        </row>
        <row r="8">
          <cell r="A8" t="str">
            <v>肖台村</v>
          </cell>
          <cell r="B8" t="str">
            <v>杜福旺</v>
          </cell>
          <cell r="C8" t="str">
            <v>13991461963</v>
          </cell>
        </row>
        <row r="9">
          <cell r="A9" t="str">
            <v>严坪村</v>
          </cell>
          <cell r="B9" t="str">
            <v>王观峰</v>
          </cell>
          <cell r="C9" t="str">
            <v>15091566558</v>
          </cell>
        </row>
        <row r="10">
          <cell r="A10" t="str">
            <v>油房村</v>
          </cell>
          <cell r="B10" t="str">
            <v>郭贞贵</v>
          </cell>
          <cell r="C10" t="str">
            <v>13429741603</v>
          </cell>
        </row>
        <row r="11">
          <cell r="A11" t="str">
            <v>云蒙村</v>
          </cell>
          <cell r="B11" t="str">
            <v>魏长芝</v>
          </cell>
          <cell r="C11" t="str">
            <v>18329890276</v>
          </cell>
        </row>
        <row r="12">
          <cell r="A12" t="str">
            <v>中山村</v>
          </cell>
          <cell r="B12" t="str">
            <v>鲍堂文</v>
          </cell>
          <cell r="C12" t="str">
            <v>17719728732</v>
          </cell>
        </row>
        <row r="13">
          <cell r="A13" t="str">
            <v>中台村</v>
          </cell>
          <cell r="B13" t="str">
            <v>刘久明</v>
          </cell>
          <cell r="C13" t="str">
            <v>15029891928</v>
          </cell>
        </row>
        <row r="14">
          <cell r="A14" t="str">
            <v>党台村</v>
          </cell>
          <cell r="B14" t="str">
            <v>邓有军</v>
          </cell>
          <cell r="C14" t="str">
            <v>13991486782</v>
          </cell>
        </row>
        <row r="15">
          <cell r="A15" t="str">
            <v>腰庄村</v>
          </cell>
          <cell r="B15" t="str">
            <v>饶顺海</v>
          </cell>
          <cell r="C15" t="str">
            <v>18220895385</v>
          </cell>
        </row>
        <row r="16">
          <cell r="A16" t="str">
            <v>天埫村</v>
          </cell>
          <cell r="B16" t="str">
            <v>王会亮</v>
          </cell>
          <cell r="C16" t="str">
            <v>15029895496</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68"/>
  <sheetViews>
    <sheetView tabSelected="1" workbookViewId="0">
      <pane xSplit="2" ySplit="5" topLeftCell="C6" activePane="bottomRight" state="frozen"/>
      <selection/>
      <selection pane="topRight"/>
      <selection pane="bottomLeft"/>
      <selection pane="bottomRight" activeCell="D56" sqref="D56"/>
    </sheetView>
  </sheetViews>
  <sheetFormatPr defaultColWidth="9" defaultRowHeight="14.25"/>
  <cols>
    <col min="1" max="1" width="6.18333333333333" style="202" customWidth="1"/>
    <col min="2" max="2" width="18.3666666666667" customWidth="1"/>
    <col min="3" max="3" width="8.90833333333333" style="85" customWidth="1"/>
    <col min="4" max="4" width="10.0916666666667" style="85" customWidth="1"/>
    <col min="5" max="7" width="9.63333333333333" style="85" customWidth="1"/>
    <col min="8" max="8" width="9.90833333333333" style="85" customWidth="1"/>
    <col min="9" max="10" width="8.63333333333333" style="85" customWidth="1"/>
    <col min="11" max="11" width="8.09166666666667" style="85" customWidth="1"/>
    <col min="12" max="12" width="8.36666666666667" style="85" customWidth="1"/>
    <col min="13" max="13" width="8.09166666666667" style="85" customWidth="1"/>
  </cols>
  <sheetData>
    <row r="1" ht="20.25" spans="1:2">
      <c r="A1" s="203" t="s">
        <v>0</v>
      </c>
      <c r="B1" s="203"/>
    </row>
    <row r="2" ht="32" customHeight="1" spans="1:13">
      <c r="A2" s="204" t="s">
        <v>1</v>
      </c>
      <c r="B2" s="205"/>
      <c r="C2" s="205"/>
      <c r="D2" s="205"/>
      <c r="E2" s="205"/>
      <c r="F2" s="205"/>
      <c r="G2" s="205"/>
      <c r="H2" s="205"/>
      <c r="I2" s="205"/>
      <c r="J2" s="205"/>
      <c r="K2" s="205"/>
      <c r="L2" s="205"/>
      <c r="M2" s="205"/>
    </row>
    <row r="3" ht="26.15" customHeight="1" spans="1:13">
      <c r="A3" s="206" t="s">
        <v>2</v>
      </c>
      <c r="B3" s="206"/>
      <c r="C3" s="205"/>
      <c r="D3" s="205"/>
      <c r="E3" s="205"/>
      <c r="F3" s="205"/>
      <c r="G3" s="205"/>
      <c r="H3" s="205"/>
      <c r="I3" s="205"/>
      <c r="J3" s="205"/>
      <c r="K3" s="205"/>
      <c r="L3" s="205"/>
      <c r="M3" s="205"/>
    </row>
    <row r="4" s="198" customFormat="1" ht="23.15" customHeight="1" spans="1:13">
      <c r="A4" s="207" t="s">
        <v>3</v>
      </c>
      <c r="B4" s="207" t="s">
        <v>4</v>
      </c>
      <c r="C4" s="208" t="s">
        <v>5</v>
      </c>
      <c r="D4" s="209" t="s">
        <v>6</v>
      </c>
      <c r="E4" s="210"/>
      <c r="F4" s="210"/>
      <c r="G4" s="210"/>
      <c r="H4" s="210"/>
      <c r="I4" s="210"/>
      <c r="J4" s="210"/>
      <c r="K4" s="210"/>
      <c r="L4" s="210"/>
      <c r="M4" s="231"/>
    </row>
    <row r="5" s="199" customFormat="1" ht="32" customHeight="1" spans="1:13">
      <c r="A5" s="211"/>
      <c r="B5" s="211"/>
      <c r="C5" s="212"/>
      <c r="D5" s="212" t="s">
        <v>7</v>
      </c>
      <c r="E5" s="213" t="s">
        <v>8</v>
      </c>
      <c r="F5" s="214" t="s">
        <v>9</v>
      </c>
      <c r="G5" s="214" t="s">
        <v>10</v>
      </c>
      <c r="H5" s="214" t="s">
        <v>11</v>
      </c>
      <c r="I5" s="214" t="s">
        <v>12</v>
      </c>
      <c r="J5" s="214" t="s">
        <v>13</v>
      </c>
      <c r="K5" s="214" t="s">
        <v>14</v>
      </c>
      <c r="L5" s="214" t="s">
        <v>15</v>
      </c>
      <c r="M5" s="214" t="s">
        <v>16</v>
      </c>
    </row>
    <row r="6" ht="21.9" customHeight="1" spans="1:13">
      <c r="A6" s="215"/>
      <c r="B6" s="216" t="s">
        <v>17</v>
      </c>
      <c r="C6" s="217">
        <f>C7+C13+C18+C21+C27+C31+C38+C40+C46+C50+C56+C63+C68</f>
        <v>430</v>
      </c>
      <c r="D6" s="217">
        <f t="shared" ref="D6:M6" si="0">D7+D13+D18+D21+D27+D31+D38+D40+D46+D50+D56+D63+D68</f>
        <v>137951.603</v>
      </c>
      <c r="E6" s="217">
        <f>E7+E13+E18+E21+E27+E31+E38+E40+E46+E50+E56+E63+E68</f>
        <v>8662.6</v>
      </c>
      <c r="F6" s="217">
        <f>F7+F13+F18+F21+F27+F31+F38+F40+F46+F50+F56+F63+F68</f>
        <v>65430.803</v>
      </c>
      <c r="G6" s="217">
        <f>G7+G13+G18+G21+G27+G31+G38+G40+G46+G50+G56+G63+G68</f>
        <v>0</v>
      </c>
      <c r="H6" s="217">
        <f>H7+H13+H18+H21+H27+H31+H38+H40+H46+H50+H56+H63+H68</f>
        <v>0</v>
      </c>
      <c r="I6" s="217">
        <f>I7+I13+I18+I21+I27+I31+I38+I40+I46+I50+I56+I63+I68</f>
        <v>0</v>
      </c>
      <c r="J6" s="217">
        <f>J7+J13+J18+J21+J27+J31+J38+J40+J46+J50+J56+J63+J68</f>
        <v>7370</v>
      </c>
      <c r="K6" s="217">
        <f>K7+K13+K18+K21+K27+K31+K38+K40+K46+K50+K56+K63+K68</f>
        <v>1075</v>
      </c>
      <c r="L6" s="217">
        <f>L7+L13+L18+L21+L27+L31+L38+L40+L46+L50+L56+L63+L68</f>
        <v>800</v>
      </c>
      <c r="M6" s="217">
        <f>M7+M13+M18+M21+M27+M31+M38+M40+M46+M50+M56+M63+M68</f>
        <v>54558.2</v>
      </c>
    </row>
    <row r="7" s="200" customFormat="1" ht="21.9" customHeight="1" spans="1:13">
      <c r="A7" s="215">
        <v>1</v>
      </c>
      <c r="B7" s="218" t="s">
        <v>18</v>
      </c>
      <c r="C7" s="217">
        <f>C8+C9+C10+C11+C12</f>
        <v>284</v>
      </c>
      <c r="D7" s="217">
        <f t="shared" ref="D7:M7" si="1">D8+D9+D10+D11+D12</f>
        <v>110217.38</v>
      </c>
      <c r="E7" s="217">
        <f>E8+E9+E10+E11+E12</f>
        <v>6446</v>
      </c>
      <c r="F7" s="217">
        <f>F8+F9+F10+F11+F12</f>
        <v>42190.18</v>
      </c>
      <c r="G7" s="217">
        <f>G8+G9+G10+G11+G12</f>
        <v>0</v>
      </c>
      <c r="H7" s="217">
        <f>H8+H9+H10+H11+H12</f>
        <v>0</v>
      </c>
      <c r="I7" s="217">
        <f>I8+I9+I10+I11+I12</f>
        <v>0</v>
      </c>
      <c r="J7" s="217">
        <f>J8+J9+J10+J11+J12</f>
        <v>6530</v>
      </c>
      <c r="K7" s="217">
        <f>K8+K9+K10+K11+K12</f>
        <v>1000</v>
      </c>
      <c r="L7" s="217">
        <f>L8+L9+L10+L11+L12</f>
        <v>0</v>
      </c>
      <c r="M7" s="217">
        <f>M8+M9+M10+M11+M12</f>
        <v>54051.2</v>
      </c>
    </row>
    <row r="8" ht="21.9" customHeight="1" spans="1:13">
      <c r="A8" s="215">
        <v>2</v>
      </c>
      <c r="B8" s="219" t="s">
        <v>19</v>
      </c>
      <c r="C8" s="215">
        <v>262</v>
      </c>
      <c r="D8" s="215">
        <v>36814.5</v>
      </c>
      <c r="E8" s="215">
        <v>6446</v>
      </c>
      <c r="F8" s="215">
        <v>9172.5</v>
      </c>
      <c r="G8" s="215"/>
      <c r="H8" s="215"/>
      <c r="I8" s="215"/>
      <c r="J8" s="215">
        <v>5930</v>
      </c>
      <c r="K8" s="215">
        <v>0</v>
      </c>
      <c r="L8" s="215">
        <v>0</v>
      </c>
      <c r="M8" s="215">
        <v>15266</v>
      </c>
    </row>
    <row r="9" ht="21.9" customHeight="1" spans="1:13">
      <c r="A9" s="215">
        <v>3</v>
      </c>
      <c r="B9" s="220" t="s">
        <v>20</v>
      </c>
      <c r="C9" s="215">
        <v>19</v>
      </c>
      <c r="D9" s="215">
        <v>66415.2</v>
      </c>
      <c r="E9" s="215"/>
      <c r="F9" s="215">
        <v>26630</v>
      </c>
      <c r="G9" s="215"/>
      <c r="H9" s="215"/>
      <c r="I9" s="215"/>
      <c r="J9" s="215"/>
      <c r="K9" s="215">
        <v>1000</v>
      </c>
      <c r="L9" s="215"/>
      <c r="M9" s="215">
        <v>38785.2</v>
      </c>
    </row>
    <row r="10" ht="21.9" customHeight="1" spans="1:13">
      <c r="A10" s="215">
        <v>4</v>
      </c>
      <c r="B10" s="220" t="s">
        <v>21</v>
      </c>
      <c r="C10" s="215"/>
      <c r="D10" s="215"/>
      <c r="E10" s="215"/>
      <c r="F10" s="215"/>
      <c r="G10" s="215"/>
      <c r="H10" s="215"/>
      <c r="I10" s="215"/>
      <c r="J10" s="215"/>
      <c r="K10" s="215"/>
      <c r="L10" s="215"/>
      <c r="M10" s="215"/>
    </row>
    <row r="11" ht="21.9" customHeight="1" spans="1:13">
      <c r="A11" s="215">
        <v>5</v>
      </c>
      <c r="B11" s="220" t="s">
        <v>22</v>
      </c>
      <c r="C11" s="215">
        <v>2</v>
      </c>
      <c r="D11" s="160">
        <v>4387.68</v>
      </c>
      <c r="E11" s="215"/>
      <c r="F11" s="160">
        <v>4387.68</v>
      </c>
      <c r="G11" s="215"/>
      <c r="H11" s="215"/>
      <c r="I11" s="215"/>
      <c r="J11" s="215"/>
      <c r="K11" s="215"/>
      <c r="L11" s="215"/>
      <c r="M11" s="215"/>
    </row>
    <row r="12" ht="21.9" customHeight="1" spans="1:13">
      <c r="A12" s="215">
        <v>6</v>
      </c>
      <c r="B12" s="220" t="s">
        <v>23</v>
      </c>
      <c r="C12" s="215">
        <v>1</v>
      </c>
      <c r="D12" s="215">
        <v>2600</v>
      </c>
      <c r="E12" s="215"/>
      <c r="F12" s="215">
        <v>2000</v>
      </c>
      <c r="G12" s="215"/>
      <c r="H12" s="215"/>
      <c r="I12" s="215"/>
      <c r="J12" s="215">
        <v>600</v>
      </c>
      <c r="K12" s="215"/>
      <c r="L12" s="215"/>
      <c r="M12" s="215"/>
    </row>
    <row r="13" s="200" customFormat="1" ht="21.9" customHeight="1" spans="1:13">
      <c r="A13" s="215">
        <v>7</v>
      </c>
      <c r="B13" s="218" t="s">
        <v>24</v>
      </c>
      <c r="C13" s="217">
        <f>C14+C15+C16+C17</f>
        <v>11</v>
      </c>
      <c r="D13" s="217">
        <f t="shared" ref="D13:M13" si="2">D14+D15+D16+D17</f>
        <v>275</v>
      </c>
      <c r="E13" s="217">
        <f>E14+E15+E16+E17</f>
        <v>52</v>
      </c>
      <c r="F13" s="217">
        <f>F14+F15+F16+F17</f>
        <v>148</v>
      </c>
      <c r="G13" s="217">
        <f>G14+G15+G16+G17</f>
        <v>0</v>
      </c>
      <c r="H13" s="217">
        <f>H14+H15+H16+H17</f>
        <v>0</v>
      </c>
      <c r="I13" s="217">
        <f>I14+I15+I16+I17</f>
        <v>0</v>
      </c>
      <c r="J13" s="217">
        <f>J14+J15+J16+J17</f>
        <v>75</v>
      </c>
      <c r="K13" s="217">
        <f>K14+K15+K16+K17</f>
        <v>0</v>
      </c>
      <c r="L13" s="217">
        <f>L14+L15+L16+L17</f>
        <v>0</v>
      </c>
      <c r="M13" s="217">
        <f>M14+M15+M16+M17</f>
        <v>0</v>
      </c>
    </row>
    <row r="14" ht="21.9" customHeight="1" spans="1:13">
      <c r="A14" s="215">
        <v>8</v>
      </c>
      <c r="B14" s="220" t="s">
        <v>25</v>
      </c>
      <c r="C14" s="215">
        <v>2</v>
      </c>
      <c r="D14" s="215">
        <v>40</v>
      </c>
      <c r="E14" s="215"/>
      <c r="F14" s="215">
        <v>40</v>
      </c>
      <c r="G14" s="215"/>
      <c r="H14" s="215"/>
      <c r="I14" s="215"/>
      <c r="J14" s="215"/>
      <c r="K14" s="215"/>
      <c r="L14" s="215"/>
      <c r="M14" s="215"/>
    </row>
    <row r="15" ht="21.9" customHeight="1" spans="1:13">
      <c r="A15" s="215">
        <v>9</v>
      </c>
      <c r="B15" s="220" t="s">
        <v>26</v>
      </c>
      <c r="C15" s="215">
        <v>3</v>
      </c>
      <c r="D15" s="215">
        <v>33</v>
      </c>
      <c r="E15" s="215"/>
      <c r="F15" s="215">
        <v>33</v>
      </c>
      <c r="G15" s="215"/>
      <c r="H15" s="215"/>
      <c r="I15" s="215"/>
      <c r="J15" s="215"/>
      <c r="K15" s="215"/>
      <c r="L15" s="215"/>
      <c r="M15" s="215"/>
    </row>
    <row r="16" ht="21.9" customHeight="1" spans="1:13">
      <c r="A16" s="215">
        <v>10</v>
      </c>
      <c r="B16" s="220" t="s">
        <v>27</v>
      </c>
      <c r="C16" s="215">
        <v>2</v>
      </c>
      <c r="D16" s="215">
        <v>112</v>
      </c>
      <c r="E16" s="215">
        <v>37</v>
      </c>
      <c r="F16" s="215">
        <v>75</v>
      </c>
      <c r="G16" s="215"/>
      <c r="H16" s="215"/>
      <c r="I16" s="215"/>
      <c r="J16" s="215"/>
      <c r="K16" s="215"/>
      <c r="L16" s="215"/>
      <c r="M16" s="215"/>
    </row>
    <row r="17" ht="21.9" customHeight="1" spans="1:13">
      <c r="A17" s="215">
        <v>11</v>
      </c>
      <c r="B17" s="220" t="s">
        <v>28</v>
      </c>
      <c r="C17" s="221">
        <v>4</v>
      </c>
      <c r="D17" s="221">
        <v>90</v>
      </c>
      <c r="E17" s="221">
        <v>15</v>
      </c>
      <c r="F17" s="221"/>
      <c r="G17" s="215"/>
      <c r="H17" s="215"/>
      <c r="I17" s="215"/>
      <c r="J17" s="215">
        <v>75</v>
      </c>
      <c r="K17" s="215"/>
      <c r="L17" s="215"/>
      <c r="M17" s="215"/>
    </row>
    <row r="18" s="200" customFormat="1" ht="21.9" customHeight="1" spans="1:13">
      <c r="A18" s="215">
        <v>12</v>
      </c>
      <c r="B18" s="218" t="s">
        <v>29</v>
      </c>
      <c r="C18" s="217">
        <v>0</v>
      </c>
      <c r="D18" s="217"/>
      <c r="E18" s="217"/>
      <c r="F18" s="217"/>
      <c r="G18" s="217"/>
      <c r="H18" s="217"/>
      <c r="I18" s="217"/>
      <c r="J18" s="217"/>
      <c r="K18" s="217"/>
      <c r="L18" s="217"/>
      <c r="M18" s="217"/>
    </row>
    <row r="19" ht="21.9" customHeight="1" spans="1:13">
      <c r="A19" s="215">
        <v>13</v>
      </c>
      <c r="B19" s="220" t="s">
        <v>30</v>
      </c>
      <c r="C19" s="215"/>
      <c r="D19" s="215"/>
      <c r="E19" s="215"/>
      <c r="F19" s="215"/>
      <c r="G19" s="215"/>
      <c r="H19" s="215"/>
      <c r="I19" s="215"/>
      <c r="J19" s="215"/>
      <c r="K19" s="215"/>
      <c r="L19" s="215"/>
      <c r="M19" s="215"/>
    </row>
    <row r="20" ht="21.9" customHeight="1" spans="1:13">
      <c r="A20" s="215">
        <v>14</v>
      </c>
      <c r="B20" s="220" t="s">
        <v>31</v>
      </c>
      <c r="C20" s="215"/>
      <c r="D20" s="215"/>
      <c r="E20" s="215"/>
      <c r="F20" s="215"/>
      <c r="G20" s="215"/>
      <c r="H20" s="215"/>
      <c r="I20" s="215"/>
      <c r="J20" s="215"/>
      <c r="K20" s="215"/>
      <c r="L20" s="215"/>
      <c r="M20" s="215"/>
    </row>
    <row r="21" s="200" customFormat="1" ht="21.9" customHeight="1" spans="1:13">
      <c r="A21" s="215">
        <v>15</v>
      </c>
      <c r="B21" s="218" t="s">
        <v>32</v>
      </c>
      <c r="C21" s="217">
        <f>C22+C23+C24+C25+C26</f>
        <v>13</v>
      </c>
      <c r="D21" s="217">
        <v>1746.9</v>
      </c>
      <c r="E21" s="217">
        <f t="shared" ref="E21:M21" si="3">E22+E23+E24+E25+E26</f>
        <v>0</v>
      </c>
      <c r="F21" s="217">
        <v>1746.9</v>
      </c>
      <c r="G21" s="217">
        <f>G22+G23+G24+G25+G26</f>
        <v>0</v>
      </c>
      <c r="H21" s="217">
        <f>H22+H23+H24+H25+H26</f>
        <v>0</v>
      </c>
      <c r="I21" s="217">
        <f>I22+I23+I24+I25+I26</f>
        <v>0</v>
      </c>
      <c r="J21" s="217">
        <f>J22+J23+J24+J25+J26</f>
        <v>0</v>
      </c>
      <c r="K21" s="217">
        <f>K22+K23+K24+K25+K26</f>
        <v>0</v>
      </c>
      <c r="L21" s="217">
        <f>L22+L23+L24+L25+L26</f>
        <v>0</v>
      </c>
      <c r="M21" s="217">
        <f>M22+M23+M24+M25+M26</f>
        <v>0</v>
      </c>
    </row>
    <row r="22" ht="21.9" customHeight="1" spans="1:13">
      <c r="A22" s="215">
        <v>16</v>
      </c>
      <c r="B22" s="222" t="s">
        <v>33</v>
      </c>
      <c r="C22" s="215">
        <v>1</v>
      </c>
      <c r="D22" s="215">
        <v>815</v>
      </c>
      <c r="E22" s="215"/>
      <c r="F22" s="215">
        <v>815</v>
      </c>
      <c r="G22" s="215"/>
      <c r="H22" s="215"/>
      <c r="I22" s="215"/>
      <c r="J22" s="215"/>
      <c r="K22" s="215"/>
      <c r="L22" s="215"/>
      <c r="M22" s="215"/>
    </row>
    <row r="23" ht="21.9" customHeight="1" spans="1:13">
      <c r="A23" s="215">
        <v>17</v>
      </c>
      <c r="B23" s="222" t="s">
        <v>34</v>
      </c>
      <c r="C23" s="223">
        <v>9</v>
      </c>
      <c r="D23" s="224">
        <v>43.9</v>
      </c>
      <c r="E23" s="223"/>
      <c r="F23" s="224">
        <v>43.9</v>
      </c>
      <c r="G23" s="215"/>
      <c r="H23" s="215"/>
      <c r="I23" s="215"/>
      <c r="J23" s="215"/>
      <c r="K23" s="215"/>
      <c r="L23" s="215"/>
      <c r="M23" s="215"/>
    </row>
    <row r="24" ht="21.9" customHeight="1" spans="1:13">
      <c r="A24" s="215">
        <v>18</v>
      </c>
      <c r="B24" s="222" t="s">
        <v>35</v>
      </c>
      <c r="C24" s="215"/>
      <c r="D24" s="215"/>
      <c r="E24" s="215"/>
      <c r="F24" s="215"/>
      <c r="G24" s="215"/>
      <c r="H24" s="215"/>
      <c r="I24" s="215"/>
      <c r="J24" s="215"/>
      <c r="K24" s="215"/>
      <c r="L24" s="215"/>
      <c r="M24" s="215"/>
    </row>
    <row r="25" ht="21.9" customHeight="1" spans="1:13">
      <c r="A25" s="215">
        <v>19</v>
      </c>
      <c r="B25" s="222" t="s">
        <v>36</v>
      </c>
      <c r="C25" s="215">
        <v>1</v>
      </c>
      <c r="D25" s="215">
        <v>392</v>
      </c>
      <c r="E25" s="215"/>
      <c r="F25" s="215">
        <v>392</v>
      </c>
      <c r="G25" s="215"/>
      <c r="H25" s="215"/>
      <c r="I25" s="215"/>
      <c r="J25" s="215"/>
      <c r="K25" s="215"/>
      <c r="L25" s="215"/>
      <c r="M25" s="215"/>
    </row>
    <row r="26" ht="27" customHeight="1" spans="1:13">
      <c r="A26" s="215">
        <v>20</v>
      </c>
      <c r="B26" s="222" t="s">
        <v>37</v>
      </c>
      <c r="C26" s="215">
        <v>2</v>
      </c>
      <c r="D26" s="215">
        <v>366.42</v>
      </c>
      <c r="E26" s="215"/>
      <c r="F26" s="215">
        <v>366.42</v>
      </c>
      <c r="G26" s="215"/>
      <c r="H26" s="215"/>
      <c r="I26" s="215"/>
      <c r="J26" s="215"/>
      <c r="K26" s="215"/>
      <c r="L26" s="215"/>
      <c r="M26" s="215"/>
    </row>
    <row r="27" s="200" customFormat="1" ht="21.9" customHeight="1" spans="1:13">
      <c r="A27" s="215">
        <v>21</v>
      </c>
      <c r="B27" s="218" t="s">
        <v>38</v>
      </c>
      <c r="C27" s="217">
        <f>C28+C29+C30</f>
        <v>12</v>
      </c>
      <c r="D27" s="217">
        <f t="shared" ref="D27:M27" si="4">D28+D29+D30</f>
        <v>1774</v>
      </c>
      <c r="E27" s="217">
        <f>E28+E29+E30</f>
        <v>0</v>
      </c>
      <c r="F27" s="217">
        <f>F28+F29+F30</f>
        <v>899</v>
      </c>
      <c r="G27" s="217">
        <f>G28+G29+G30</f>
        <v>0</v>
      </c>
      <c r="H27" s="217">
        <f>H28+H29+H30</f>
        <v>0</v>
      </c>
      <c r="I27" s="217">
        <f>I28+I29+I30</f>
        <v>0</v>
      </c>
      <c r="J27" s="217">
        <f>J28+J29+J30</f>
        <v>0</v>
      </c>
      <c r="K27" s="217">
        <f>K28+K29+K30</f>
        <v>75</v>
      </c>
      <c r="L27" s="217">
        <f>L28+L29+L30</f>
        <v>800</v>
      </c>
      <c r="M27" s="217">
        <f>M28+M29+M30</f>
        <v>0</v>
      </c>
    </row>
    <row r="28" ht="30" customHeight="1" spans="1:13">
      <c r="A28" s="215">
        <v>22</v>
      </c>
      <c r="B28" s="220" t="s">
        <v>39</v>
      </c>
      <c r="C28" s="215"/>
      <c r="D28" s="215"/>
      <c r="E28" s="215"/>
      <c r="F28" s="215"/>
      <c r="G28" s="215"/>
      <c r="H28" s="215"/>
      <c r="I28" s="215"/>
      <c r="J28" s="215"/>
      <c r="K28" s="215"/>
      <c r="L28" s="215"/>
      <c r="M28" s="215"/>
    </row>
    <row r="29" ht="32.25" customHeight="1" spans="1:13">
      <c r="A29" s="215">
        <v>23</v>
      </c>
      <c r="B29" s="220" t="s">
        <v>40</v>
      </c>
      <c r="C29" s="215"/>
      <c r="D29" s="215"/>
      <c r="E29" s="215"/>
      <c r="F29" s="215"/>
      <c r="G29" s="215"/>
      <c r="H29" s="215"/>
      <c r="I29" s="215"/>
      <c r="J29" s="215"/>
      <c r="K29" s="215"/>
      <c r="L29" s="215"/>
      <c r="M29" s="215"/>
    </row>
    <row r="30" ht="21.9" customHeight="1" spans="1:13">
      <c r="A30" s="215">
        <v>24</v>
      </c>
      <c r="B30" s="225" t="s">
        <v>41</v>
      </c>
      <c r="C30" s="215">
        <v>12</v>
      </c>
      <c r="D30" s="226">
        <v>1774</v>
      </c>
      <c r="E30" s="226"/>
      <c r="F30" s="226">
        <v>899</v>
      </c>
      <c r="G30" s="226"/>
      <c r="H30" s="226"/>
      <c r="I30" s="226"/>
      <c r="J30" s="226"/>
      <c r="K30" s="226">
        <v>75</v>
      </c>
      <c r="L30" s="226">
        <v>800</v>
      </c>
      <c r="M30" s="226"/>
    </row>
    <row r="31" s="200" customFormat="1" ht="21.9" customHeight="1" spans="1:13">
      <c r="A31" s="215">
        <v>25</v>
      </c>
      <c r="B31" s="218" t="s">
        <v>42</v>
      </c>
      <c r="C31" s="217">
        <f>C32+C33+C34+C35+C36+C37</f>
        <v>2</v>
      </c>
      <c r="D31" s="217">
        <f t="shared" ref="D31:M31" si="5">D32+D33+D34+D35+D36+D37</f>
        <v>1490</v>
      </c>
      <c r="E31" s="217">
        <f>E32+E33+E34+E35+E36+E37</f>
        <v>0</v>
      </c>
      <c r="F31" s="217">
        <f>F32+F33+F34+F35+F36+F37</f>
        <v>1160</v>
      </c>
      <c r="G31" s="217">
        <f>G32+G33+G34+G35+G36+G37</f>
        <v>0</v>
      </c>
      <c r="H31" s="217">
        <f>H32+H33+H34+H35+H36+H37</f>
        <v>0</v>
      </c>
      <c r="I31" s="217">
        <f>I32+I33+I34+I35+I36+I37</f>
        <v>0</v>
      </c>
      <c r="J31" s="217">
        <f>J32+J33+J34+J35+J36+J37</f>
        <v>0</v>
      </c>
      <c r="K31" s="217">
        <f>K32+K33+K34+K35+K36+K37</f>
        <v>0</v>
      </c>
      <c r="L31" s="217">
        <f>L32+L33+L34+L35+L36+L37</f>
        <v>0</v>
      </c>
      <c r="M31" s="217">
        <f>M32+M33+M34+M35+M36+M37</f>
        <v>330</v>
      </c>
    </row>
    <row r="32" ht="33.75" customHeight="1" spans="1:13">
      <c r="A32" s="215">
        <v>26</v>
      </c>
      <c r="B32" s="220" t="s">
        <v>43</v>
      </c>
      <c r="C32" s="215">
        <v>1</v>
      </c>
      <c r="D32" s="215">
        <v>760</v>
      </c>
      <c r="E32" s="215"/>
      <c r="F32" s="215">
        <v>430</v>
      </c>
      <c r="G32" s="215"/>
      <c r="H32" s="215"/>
      <c r="I32" s="215"/>
      <c r="J32" s="215"/>
      <c r="K32" s="215"/>
      <c r="L32" s="215"/>
      <c r="M32" s="215">
        <v>330</v>
      </c>
    </row>
    <row r="33" ht="21.9" customHeight="1" spans="1:13">
      <c r="A33" s="215">
        <v>27</v>
      </c>
      <c r="B33" s="220" t="s">
        <v>44</v>
      </c>
      <c r="C33" s="215"/>
      <c r="D33" s="215"/>
      <c r="E33" s="215"/>
      <c r="F33" s="215"/>
      <c r="G33" s="215"/>
      <c r="H33" s="215"/>
      <c r="I33" s="215"/>
      <c r="J33" s="215"/>
      <c r="K33" s="215"/>
      <c r="L33" s="215"/>
      <c r="M33" s="215"/>
    </row>
    <row r="34" ht="21.9" customHeight="1" spans="1:13">
      <c r="A34" s="215">
        <v>28</v>
      </c>
      <c r="B34" s="225" t="s">
        <v>45</v>
      </c>
      <c r="C34" s="215">
        <v>1</v>
      </c>
      <c r="D34" s="215">
        <v>730</v>
      </c>
      <c r="E34" s="215"/>
      <c r="F34" s="215">
        <v>730</v>
      </c>
      <c r="G34" s="215"/>
      <c r="H34" s="215"/>
      <c r="I34" s="215"/>
      <c r="J34" s="215"/>
      <c r="K34" s="215"/>
      <c r="L34" s="215"/>
      <c r="M34" s="215"/>
    </row>
    <row r="35" ht="30.75" customHeight="1" spans="1:13">
      <c r="A35" s="215">
        <v>29</v>
      </c>
      <c r="B35" s="225" t="s">
        <v>46</v>
      </c>
      <c r="C35" s="215"/>
      <c r="D35" s="215"/>
      <c r="E35" s="215"/>
      <c r="F35" s="215"/>
      <c r="G35" s="215"/>
      <c r="H35" s="215"/>
      <c r="I35" s="215"/>
      <c r="J35" s="215"/>
      <c r="K35" s="215"/>
      <c r="L35" s="215"/>
      <c r="M35" s="215"/>
    </row>
    <row r="36" ht="21.9" customHeight="1" spans="1:13">
      <c r="A36" s="215">
        <v>30</v>
      </c>
      <c r="B36" s="225" t="s">
        <v>47</v>
      </c>
      <c r="C36" s="215"/>
      <c r="D36" s="215"/>
      <c r="E36" s="215"/>
      <c r="F36" s="215"/>
      <c r="G36" s="215"/>
      <c r="H36" s="215"/>
      <c r="I36" s="215"/>
      <c r="J36" s="215"/>
      <c r="K36" s="215"/>
      <c r="L36" s="215"/>
      <c r="M36" s="215"/>
    </row>
    <row r="37" ht="36" customHeight="1" spans="1:13">
      <c r="A37" s="215">
        <v>31</v>
      </c>
      <c r="B37" s="225" t="s">
        <v>48</v>
      </c>
      <c r="C37" s="215"/>
      <c r="D37" s="215"/>
      <c r="E37" s="215"/>
      <c r="F37" s="215"/>
      <c r="G37" s="215"/>
      <c r="H37" s="215"/>
      <c r="I37" s="215"/>
      <c r="J37" s="215"/>
      <c r="K37" s="215"/>
      <c r="L37" s="215"/>
      <c r="M37" s="215"/>
    </row>
    <row r="38" ht="21.9" customHeight="1" spans="1:13">
      <c r="A38" s="215">
        <v>32</v>
      </c>
      <c r="B38" s="218" t="s">
        <v>49</v>
      </c>
      <c r="C38" s="215">
        <v>0</v>
      </c>
      <c r="D38" s="215"/>
      <c r="E38" s="215"/>
      <c r="F38" s="215"/>
      <c r="G38" s="215"/>
      <c r="H38" s="215"/>
      <c r="I38" s="215"/>
      <c r="J38" s="215"/>
      <c r="K38" s="215"/>
      <c r="L38" s="215"/>
      <c r="M38" s="215"/>
    </row>
    <row r="39" s="201" customFormat="1" ht="21.9" customHeight="1" spans="1:13">
      <c r="A39" s="215">
        <v>33</v>
      </c>
      <c r="B39" s="225" t="s">
        <v>50</v>
      </c>
      <c r="C39" s="215"/>
      <c r="D39" s="215"/>
      <c r="E39" s="215"/>
      <c r="F39" s="215"/>
      <c r="G39" s="215"/>
      <c r="H39" s="215"/>
      <c r="I39" s="215"/>
      <c r="J39" s="215"/>
      <c r="K39" s="215"/>
      <c r="L39" s="215"/>
      <c r="M39" s="215"/>
    </row>
    <row r="40" s="200" customFormat="1" ht="21.9" customHeight="1" spans="1:13">
      <c r="A40" s="215">
        <v>34</v>
      </c>
      <c r="B40" s="218" t="s">
        <v>51</v>
      </c>
      <c r="C40" s="217">
        <f>C41+C42+C43+C45</f>
        <v>9</v>
      </c>
      <c r="D40" s="217">
        <f t="shared" ref="D40:M40" si="6">D41+D42+D43+D45</f>
        <v>556</v>
      </c>
      <c r="E40" s="217">
        <f>E41+E42+E43+E45</f>
        <v>556</v>
      </c>
      <c r="F40" s="217">
        <f>F41+F42+F43+F45</f>
        <v>0</v>
      </c>
      <c r="G40" s="217">
        <f>G41+G42+G43+G45</f>
        <v>0</v>
      </c>
      <c r="H40" s="217">
        <f>H41+H42+H43+H45</f>
        <v>0</v>
      </c>
      <c r="I40" s="217">
        <f>I41+I42+I43+I45</f>
        <v>0</v>
      </c>
      <c r="J40" s="217">
        <f>J41+J42+J43+J45</f>
        <v>0</v>
      </c>
      <c r="K40" s="217">
        <f>K41+K42+K43+K45</f>
        <v>0</v>
      </c>
      <c r="L40" s="217">
        <f>L41+L42+L43+L45</f>
        <v>0</v>
      </c>
      <c r="M40" s="217">
        <f>M41+M42+M43+M45</f>
        <v>0</v>
      </c>
    </row>
    <row r="41" ht="21.9" customHeight="1" spans="1:13">
      <c r="A41" s="215">
        <v>35</v>
      </c>
      <c r="B41" s="225" t="s">
        <v>52</v>
      </c>
      <c r="C41" s="215">
        <v>9</v>
      </c>
      <c r="D41" s="215">
        <v>556</v>
      </c>
      <c r="E41" s="215">
        <v>556</v>
      </c>
      <c r="F41" s="215"/>
      <c r="G41" s="215"/>
      <c r="H41" s="215"/>
      <c r="I41" s="215"/>
      <c r="J41" s="215"/>
      <c r="K41" s="215"/>
      <c r="L41" s="215"/>
      <c r="M41" s="215"/>
    </row>
    <row r="42" ht="40.5" customHeight="1" spans="1:13">
      <c r="A42" s="215">
        <v>36</v>
      </c>
      <c r="B42" s="225" t="s">
        <v>53</v>
      </c>
      <c r="C42" s="215"/>
      <c r="D42" s="215"/>
      <c r="E42" s="215"/>
      <c r="F42" s="215"/>
      <c r="G42" s="215"/>
      <c r="H42" s="215"/>
      <c r="I42" s="215"/>
      <c r="J42" s="215"/>
      <c r="K42" s="215"/>
      <c r="L42" s="215"/>
      <c r="M42" s="215"/>
    </row>
    <row r="43" ht="21.9" customHeight="1" spans="1:13">
      <c r="A43" s="215">
        <v>37</v>
      </c>
      <c r="B43" s="227" t="s">
        <v>54</v>
      </c>
      <c r="C43" s="215"/>
      <c r="D43" s="215"/>
      <c r="E43" s="215"/>
      <c r="F43" s="215"/>
      <c r="G43" s="215"/>
      <c r="H43" s="215"/>
      <c r="I43" s="215"/>
      <c r="J43" s="215"/>
      <c r="K43" s="215"/>
      <c r="L43" s="215"/>
      <c r="M43" s="215"/>
    </row>
    <row r="44" ht="31.5" customHeight="1" spans="1:13">
      <c r="A44" s="215">
        <v>38</v>
      </c>
      <c r="B44" s="225" t="s">
        <v>55</v>
      </c>
      <c r="C44" s="215"/>
      <c r="D44" s="215"/>
      <c r="E44" s="215"/>
      <c r="F44" s="215"/>
      <c r="G44" s="215"/>
      <c r="H44" s="215"/>
      <c r="I44" s="215"/>
      <c r="J44" s="215"/>
      <c r="K44" s="215"/>
      <c r="L44" s="215"/>
      <c r="M44" s="215"/>
    </row>
    <row r="45" ht="21.9" customHeight="1" spans="1:13">
      <c r="A45" s="215">
        <v>39</v>
      </c>
      <c r="B45" s="227" t="s">
        <v>23</v>
      </c>
      <c r="C45" s="215"/>
      <c r="D45" s="215"/>
      <c r="E45" s="215"/>
      <c r="F45" s="215"/>
      <c r="G45" s="215"/>
      <c r="H45" s="215"/>
      <c r="I45" s="215"/>
      <c r="J45" s="215"/>
      <c r="K45" s="215"/>
      <c r="L45" s="215"/>
      <c r="M45" s="215"/>
    </row>
    <row r="46" s="200" customFormat="1" ht="21.9" customHeight="1" spans="1:13">
      <c r="A46" s="215">
        <v>40</v>
      </c>
      <c r="B46" s="218" t="s">
        <v>56</v>
      </c>
      <c r="C46" s="217">
        <f>C47+C48+C49</f>
        <v>38</v>
      </c>
      <c r="D46" s="217">
        <f t="shared" ref="D46:M46" si="7">D47+D48+D49</f>
        <v>2484.2</v>
      </c>
      <c r="E46" s="217">
        <f>E47+E48+E49</f>
        <v>0</v>
      </c>
      <c r="F46" s="217">
        <f>F47+F48+F49</f>
        <v>2484.2</v>
      </c>
      <c r="G46" s="217">
        <f>G47+G48+G49</f>
        <v>0</v>
      </c>
      <c r="H46" s="217">
        <f>H47+H48+H49</f>
        <v>0</v>
      </c>
      <c r="I46" s="217">
        <f>I47+I48+I49</f>
        <v>0</v>
      </c>
      <c r="J46" s="217">
        <f>J47+J48+J49</f>
        <v>0</v>
      </c>
      <c r="K46" s="217">
        <f>K47+K48+K49</f>
        <v>0</v>
      </c>
      <c r="L46" s="217">
        <f>L47+L48+L49</f>
        <v>0</v>
      </c>
      <c r="M46" s="217">
        <f>M47+M48+M49</f>
        <v>0</v>
      </c>
    </row>
    <row r="47" ht="21.9" customHeight="1" spans="1:13">
      <c r="A47" s="215">
        <v>41</v>
      </c>
      <c r="B47" s="228" t="s">
        <v>57</v>
      </c>
      <c r="C47" s="215"/>
      <c r="D47" s="215"/>
      <c r="E47" s="215"/>
      <c r="F47" s="215"/>
      <c r="G47" s="215"/>
      <c r="H47" s="215"/>
      <c r="I47" s="215"/>
      <c r="J47" s="215"/>
      <c r="K47" s="215"/>
      <c r="L47" s="215"/>
      <c r="M47" s="215"/>
    </row>
    <row r="48" ht="21.9" customHeight="1" spans="1:13">
      <c r="A48" s="215">
        <v>42</v>
      </c>
      <c r="B48" s="228" t="s">
        <v>58</v>
      </c>
      <c r="C48" s="215">
        <v>23</v>
      </c>
      <c r="D48" s="215">
        <v>866</v>
      </c>
      <c r="E48" s="215"/>
      <c r="F48" s="215">
        <v>866</v>
      </c>
      <c r="G48" s="215"/>
      <c r="H48" s="215"/>
      <c r="I48" s="215"/>
      <c r="J48" s="215"/>
      <c r="K48" s="215"/>
      <c r="L48" s="215"/>
      <c r="M48" s="215"/>
    </row>
    <row r="49" ht="21.9" customHeight="1" spans="1:13">
      <c r="A49" s="215">
        <v>43</v>
      </c>
      <c r="B49" s="228" t="s">
        <v>59</v>
      </c>
      <c r="C49" s="215">
        <v>15</v>
      </c>
      <c r="D49" s="215">
        <v>1618.2</v>
      </c>
      <c r="E49" s="215"/>
      <c r="F49" s="215">
        <v>1618.2</v>
      </c>
      <c r="G49" s="215"/>
      <c r="H49" s="215"/>
      <c r="I49" s="215"/>
      <c r="J49" s="215"/>
      <c r="K49" s="215"/>
      <c r="L49" s="215"/>
      <c r="M49" s="215"/>
    </row>
    <row r="50" s="200" customFormat="1" ht="21.9" customHeight="1" spans="1:13">
      <c r="A50" s="215">
        <v>44</v>
      </c>
      <c r="B50" s="218" t="s">
        <v>60</v>
      </c>
      <c r="C50" s="217">
        <f>C51+C52+C53+C54+C55</f>
        <v>7</v>
      </c>
      <c r="D50" s="217">
        <f t="shared" ref="D50:M50" si="8">D51+D52+D53+D54+D55</f>
        <v>7367.553</v>
      </c>
      <c r="E50" s="217">
        <f>E51+E52+E53+E54+E55</f>
        <v>0</v>
      </c>
      <c r="F50" s="217">
        <f>F51+F52+F53+F54+F55</f>
        <v>7367.553</v>
      </c>
      <c r="G50" s="217">
        <f>G51+G52+G53+G54+G55</f>
        <v>0</v>
      </c>
      <c r="H50" s="217">
        <f>H51+H52+H53+H54+H55</f>
        <v>0</v>
      </c>
      <c r="I50" s="217">
        <f>I51+I52+I53+I54+I55</f>
        <v>0</v>
      </c>
      <c r="J50" s="217">
        <f>J51+J52+J53+J54+J55</f>
        <v>0</v>
      </c>
      <c r="K50" s="217">
        <f>K51+K52+K53+K54+K55</f>
        <v>0</v>
      </c>
      <c r="L50" s="217">
        <f>L51+L52+L53+L54+L55</f>
        <v>0</v>
      </c>
      <c r="M50" s="217">
        <f>M51+M52+M53+M54+M55</f>
        <v>0</v>
      </c>
    </row>
    <row r="51" ht="38.25" customHeight="1" spans="1:13">
      <c r="A51" s="215">
        <v>45</v>
      </c>
      <c r="B51" s="228" t="s">
        <v>61</v>
      </c>
      <c r="C51" s="229">
        <v>1</v>
      </c>
      <c r="D51" s="230">
        <v>2700</v>
      </c>
      <c r="E51" s="221"/>
      <c r="F51" s="230">
        <v>2700</v>
      </c>
      <c r="G51" s="215"/>
      <c r="H51" s="215"/>
      <c r="I51" s="215"/>
      <c r="J51" s="215"/>
      <c r="K51" s="215"/>
      <c r="L51" s="215"/>
      <c r="M51" s="215"/>
    </row>
    <row r="52" ht="36.75" customHeight="1" spans="1:13">
      <c r="A52" s="215">
        <v>46</v>
      </c>
      <c r="B52" s="228" t="s">
        <v>62</v>
      </c>
      <c r="C52" s="229">
        <v>1</v>
      </c>
      <c r="D52" s="230">
        <v>1754.3</v>
      </c>
      <c r="E52" s="221"/>
      <c r="F52" s="230">
        <v>1754.3</v>
      </c>
      <c r="G52" s="215"/>
      <c r="H52" s="215"/>
      <c r="I52" s="215"/>
      <c r="J52" s="215"/>
      <c r="K52" s="215"/>
      <c r="L52" s="215"/>
      <c r="M52" s="215"/>
    </row>
    <row r="53" ht="28.5" customHeight="1" spans="1:13">
      <c r="A53" s="215">
        <v>47</v>
      </c>
      <c r="B53" s="228" t="s">
        <v>63</v>
      </c>
      <c r="C53" s="230">
        <v>1</v>
      </c>
      <c r="D53" s="230">
        <v>1043.68</v>
      </c>
      <c r="E53" s="221"/>
      <c r="F53" s="230">
        <v>1043.68</v>
      </c>
      <c r="G53" s="215"/>
      <c r="H53" s="215"/>
      <c r="I53" s="215"/>
      <c r="J53" s="215"/>
      <c r="K53" s="215"/>
      <c r="L53" s="215"/>
      <c r="M53" s="215"/>
    </row>
    <row r="54" ht="21.9" customHeight="1" spans="1:13">
      <c r="A54" s="215">
        <v>48</v>
      </c>
      <c r="B54" s="228" t="s">
        <v>64</v>
      </c>
      <c r="C54" s="230">
        <v>3</v>
      </c>
      <c r="D54" s="230">
        <v>609.073</v>
      </c>
      <c r="E54" s="221"/>
      <c r="F54" s="230">
        <v>609.073</v>
      </c>
      <c r="G54" s="215"/>
      <c r="H54" s="215"/>
      <c r="I54" s="215"/>
      <c r="J54" s="215"/>
      <c r="K54" s="215"/>
      <c r="L54" s="215"/>
      <c r="M54" s="215"/>
    </row>
    <row r="55" ht="21.9" customHeight="1" spans="1:13">
      <c r="A55" s="215">
        <v>49</v>
      </c>
      <c r="B55" s="228" t="s">
        <v>65</v>
      </c>
      <c r="C55" s="229">
        <v>1</v>
      </c>
      <c r="D55" s="230">
        <v>1260.5</v>
      </c>
      <c r="E55" s="221"/>
      <c r="F55" s="230">
        <v>1260.5</v>
      </c>
      <c r="G55" s="215"/>
      <c r="H55" s="215"/>
      <c r="I55" s="215"/>
      <c r="J55" s="215"/>
      <c r="K55" s="215"/>
      <c r="L55" s="215"/>
      <c r="M55" s="215"/>
    </row>
    <row r="56" s="200" customFormat="1" ht="21.9" customHeight="1" spans="1:13">
      <c r="A56" s="215">
        <v>50</v>
      </c>
      <c r="B56" s="218" t="s">
        <v>66</v>
      </c>
      <c r="C56" s="217">
        <f>C57+C58+C59+C60+C61+C62</f>
        <v>52</v>
      </c>
      <c r="D56" s="217">
        <f t="shared" ref="D56:M56" si="9">D57+D58+D59+D60+D61+D62</f>
        <v>11835.57</v>
      </c>
      <c r="E56" s="217">
        <f>E57+E58+E59+E60+E61+E62</f>
        <v>1608.6</v>
      </c>
      <c r="F56" s="217">
        <f>F57+F58+F59+F60+F61+F62</f>
        <v>9434.97</v>
      </c>
      <c r="G56" s="217">
        <f>G57+G58+G59+G60+G61+G62</f>
        <v>0</v>
      </c>
      <c r="H56" s="217">
        <f>H57+H58+H59+H60+H61+H62</f>
        <v>0</v>
      </c>
      <c r="I56" s="217">
        <f>I57+I58+I59+I60+I61+I62</f>
        <v>0</v>
      </c>
      <c r="J56" s="217">
        <f>J57+J58+J59+J60+J61+J62</f>
        <v>575</v>
      </c>
      <c r="K56" s="217">
        <f>K57+K58+K59+K60+K61+K62</f>
        <v>0</v>
      </c>
      <c r="L56" s="217">
        <f>L57+L58+L59+L60+L61+L62</f>
        <v>0</v>
      </c>
      <c r="M56" s="217">
        <f>M57+M58+M59+M60+M61+M62</f>
        <v>162</v>
      </c>
    </row>
    <row r="57" ht="37.5" customHeight="1" spans="1:13">
      <c r="A57" s="215">
        <v>51</v>
      </c>
      <c r="B57" s="228" t="s">
        <v>67</v>
      </c>
      <c r="C57" s="221">
        <v>26</v>
      </c>
      <c r="D57" s="221">
        <v>4955</v>
      </c>
      <c r="E57" s="221"/>
      <c r="F57" s="221">
        <v>4163</v>
      </c>
      <c r="G57" s="215"/>
      <c r="H57" s="215"/>
      <c r="I57" s="215"/>
      <c r="J57" s="215">
        <v>575</v>
      </c>
      <c r="K57" s="215"/>
      <c r="L57" s="215"/>
      <c r="M57" s="215">
        <v>162</v>
      </c>
    </row>
    <row r="58" ht="21.9" customHeight="1" spans="1:13">
      <c r="A58" s="215">
        <v>52</v>
      </c>
      <c r="B58" s="228" t="s">
        <v>68</v>
      </c>
      <c r="C58" s="215"/>
      <c r="D58" s="215"/>
      <c r="E58" s="215"/>
      <c r="F58" s="215"/>
      <c r="G58" s="215"/>
      <c r="H58" s="215"/>
      <c r="I58" s="215"/>
      <c r="J58" s="215"/>
      <c r="K58" s="215"/>
      <c r="L58" s="215"/>
      <c r="M58" s="215"/>
    </row>
    <row r="59" ht="21.9" customHeight="1" spans="1:13">
      <c r="A59" s="215">
        <v>53</v>
      </c>
      <c r="B59" s="228" t="s">
        <v>69</v>
      </c>
      <c r="C59" s="215"/>
      <c r="D59" s="215"/>
      <c r="E59" s="215"/>
      <c r="F59" s="215"/>
      <c r="G59" s="215"/>
      <c r="H59" s="215"/>
      <c r="I59" s="215"/>
      <c r="J59" s="215"/>
      <c r="K59" s="215"/>
      <c r="L59" s="215"/>
      <c r="M59" s="215"/>
    </row>
    <row r="60" ht="21.9" customHeight="1" spans="1:13">
      <c r="A60" s="215">
        <v>54</v>
      </c>
      <c r="B60" s="228" t="s">
        <v>70</v>
      </c>
      <c r="C60" s="215">
        <v>1</v>
      </c>
      <c r="D60" s="215">
        <v>163.97</v>
      </c>
      <c r="E60" s="215"/>
      <c r="F60" s="215">
        <v>163.97</v>
      </c>
      <c r="G60" s="215"/>
      <c r="H60" s="215"/>
      <c r="I60" s="215"/>
      <c r="J60" s="215"/>
      <c r="K60" s="215"/>
      <c r="L60" s="215"/>
      <c r="M60" s="215"/>
    </row>
    <row r="61" ht="21.9" customHeight="1" spans="1:13">
      <c r="A61" s="215">
        <v>55</v>
      </c>
      <c r="B61" s="219" t="s">
        <v>71</v>
      </c>
      <c r="C61" s="215">
        <v>16</v>
      </c>
      <c r="D61" s="215">
        <v>1440.6</v>
      </c>
      <c r="E61" s="215">
        <v>1432.6</v>
      </c>
      <c r="F61" s="215">
        <v>8</v>
      </c>
      <c r="G61" s="215"/>
      <c r="H61" s="215"/>
      <c r="I61" s="215"/>
      <c r="J61" s="215"/>
      <c r="K61" s="215"/>
      <c r="L61" s="215"/>
      <c r="M61" s="215"/>
    </row>
    <row r="62" ht="21.9" customHeight="1" spans="1:13">
      <c r="A62" s="215">
        <v>56</v>
      </c>
      <c r="B62" s="227" t="s">
        <v>72</v>
      </c>
      <c r="C62" s="221">
        <v>9</v>
      </c>
      <c r="D62" s="221">
        <v>5276</v>
      </c>
      <c r="E62" s="221">
        <v>176</v>
      </c>
      <c r="F62" s="221">
        <v>5100</v>
      </c>
      <c r="G62" s="215"/>
      <c r="H62" s="215"/>
      <c r="I62" s="215"/>
      <c r="J62" s="215"/>
      <c r="K62" s="215"/>
      <c r="L62" s="215"/>
      <c r="M62" s="215"/>
    </row>
    <row r="63" s="200" customFormat="1" ht="21.9" customHeight="1" spans="1:13">
      <c r="A63" s="215">
        <v>57</v>
      </c>
      <c r="B63" s="218" t="s">
        <v>73</v>
      </c>
      <c r="C63" s="217">
        <f>C64+C65+C66+C67</f>
        <v>2</v>
      </c>
      <c r="D63" s="217">
        <f t="shared" ref="D63:M63" si="10">D64+D65+D66+D67</f>
        <v>205</v>
      </c>
      <c r="E63" s="217">
        <f>E64+E65+E66+E67</f>
        <v>0</v>
      </c>
      <c r="F63" s="217">
        <f>F64+F65+F66+F67</f>
        <v>0</v>
      </c>
      <c r="G63" s="217">
        <f>G64+G65+G66+G67</f>
        <v>0</v>
      </c>
      <c r="H63" s="217">
        <f>H64+H65+H66+H67</f>
        <v>0</v>
      </c>
      <c r="I63" s="217">
        <f>I64+I65+I66+I67</f>
        <v>0</v>
      </c>
      <c r="J63" s="217">
        <f>J64+J65+J66+J67</f>
        <v>190</v>
      </c>
      <c r="K63" s="217">
        <f>K64+K65+K66+K67</f>
        <v>0</v>
      </c>
      <c r="L63" s="217">
        <f>L64+L65+L66+L67</f>
        <v>0</v>
      </c>
      <c r="M63" s="217">
        <f>M64+M65+M66+M67</f>
        <v>15</v>
      </c>
    </row>
    <row r="64" ht="27.75" customHeight="1" spans="1:13">
      <c r="A64" s="215">
        <v>58</v>
      </c>
      <c r="B64" s="228" t="s">
        <v>74</v>
      </c>
      <c r="C64" s="215"/>
      <c r="D64" s="215"/>
      <c r="E64" s="215"/>
      <c r="F64" s="215"/>
      <c r="G64" s="215"/>
      <c r="H64" s="215"/>
      <c r="I64" s="215"/>
      <c r="J64" s="215"/>
      <c r="K64" s="215"/>
      <c r="L64" s="215"/>
      <c r="M64" s="215"/>
    </row>
    <row r="65" ht="21.9" customHeight="1" spans="1:13">
      <c r="A65" s="215">
        <v>59</v>
      </c>
      <c r="B65" s="227" t="s">
        <v>75</v>
      </c>
      <c r="C65" s="215"/>
      <c r="D65" s="215"/>
      <c r="E65" s="215"/>
      <c r="F65" s="215"/>
      <c r="G65" s="215"/>
      <c r="H65" s="215"/>
      <c r="I65" s="215"/>
      <c r="J65" s="215"/>
      <c r="K65" s="215"/>
      <c r="L65" s="215"/>
      <c r="M65" s="215"/>
    </row>
    <row r="66" ht="21.9" customHeight="1" spans="1:13">
      <c r="A66" s="215">
        <v>60</v>
      </c>
      <c r="B66" s="227" t="s">
        <v>76</v>
      </c>
      <c r="C66" s="215"/>
      <c r="D66" s="215"/>
      <c r="E66" s="215"/>
      <c r="F66" s="215"/>
      <c r="G66" s="215"/>
      <c r="H66" s="215"/>
      <c r="I66" s="215"/>
      <c r="J66" s="215"/>
      <c r="K66" s="215"/>
      <c r="L66" s="215"/>
      <c r="M66" s="215"/>
    </row>
    <row r="67" ht="21.9" customHeight="1" spans="1:13">
      <c r="A67" s="215">
        <v>61</v>
      </c>
      <c r="B67" s="219" t="s">
        <v>77</v>
      </c>
      <c r="C67" s="215">
        <v>2</v>
      </c>
      <c r="D67" s="215">
        <v>205</v>
      </c>
      <c r="E67" s="215"/>
      <c r="F67" s="215"/>
      <c r="G67" s="215"/>
      <c r="H67" s="215"/>
      <c r="I67" s="215"/>
      <c r="J67" s="215">
        <v>190</v>
      </c>
      <c r="K67" s="215"/>
      <c r="L67" s="215"/>
      <c r="M67" s="215">
        <v>15</v>
      </c>
    </row>
    <row r="68" s="200" customFormat="1" ht="21.9" customHeight="1" spans="1:13">
      <c r="A68" s="215">
        <v>62</v>
      </c>
      <c r="B68" s="232" t="s">
        <v>78</v>
      </c>
      <c r="C68" s="217">
        <v>0</v>
      </c>
      <c r="D68" s="217"/>
      <c r="E68" s="217"/>
      <c r="F68" s="217"/>
      <c r="G68" s="217"/>
      <c r="H68" s="217"/>
      <c r="I68" s="217"/>
      <c r="J68" s="217"/>
      <c r="K68" s="217"/>
      <c r="L68" s="217"/>
      <c r="M68" s="217"/>
    </row>
  </sheetData>
  <mergeCells count="6">
    <mergeCell ref="A1:B1"/>
    <mergeCell ref="A2:M2"/>
    <mergeCell ref="D4:M4"/>
    <mergeCell ref="A4:A5"/>
    <mergeCell ref="B4:B5"/>
    <mergeCell ref="C4:C5"/>
  </mergeCells>
  <printOptions horizontalCentered="1"/>
  <pageMargins left="0.55" right="0.55" top="0.590277777777778" bottom="0.590277777777778" header="0.313888888888889" footer="0.313888888888889"/>
  <pageSetup paperSize="9" orientation="landscape" useFirstPageNumber="1"/>
  <headerFooter alignWithMargins="0">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491"/>
  <sheetViews>
    <sheetView zoomScale="80" zoomScaleNormal="80" workbookViewId="0">
      <pane ySplit="7" topLeftCell="A266" activePane="bottomLeft" state="frozen"/>
      <selection/>
      <selection pane="bottomLeft" activeCell="A2" sqref="A2:AG2"/>
    </sheetView>
  </sheetViews>
  <sheetFormatPr defaultColWidth="6.90833333333333" defaultRowHeight="15"/>
  <cols>
    <col min="1" max="1" width="17.9666666666667" style="19" customWidth="1"/>
    <col min="2" max="2" width="15.9083333333333" style="20" customWidth="1"/>
    <col min="3" max="3" width="21.9083333333333" style="20" customWidth="1"/>
    <col min="4" max="4" width="7.90833333333333" style="20" customWidth="1"/>
    <col min="5" max="5" width="11.1833333333333" style="20" customWidth="1"/>
    <col min="6" max="6" width="7.45" style="20" customWidth="1"/>
    <col min="7" max="7" width="8.54166666666667" style="20" customWidth="1"/>
    <col min="8" max="8" width="8.725" style="20" customWidth="1"/>
    <col min="9" max="9" width="11.725" style="20" customWidth="1"/>
    <col min="10" max="10" width="9.05833333333333" style="20" customWidth="1"/>
    <col min="11" max="11" width="9.18333333333333" style="20" customWidth="1"/>
    <col min="12" max="12" width="7.09166666666667" style="20" customWidth="1"/>
    <col min="13" max="13" width="6.18333333333333" style="20" customWidth="1"/>
    <col min="14" max="14" width="8.63333333333333" style="20" customWidth="1"/>
    <col min="15" max="15" width="12.0916666666667" style="20" customWidth="1"/>
    <col min="16" max="16" width="7.90833333333333" style="20" customWidth="1"/>
    <col min="17" max="17" width="8.63333333333333" style="20" customWidth="1"/>
    <col min="18" max="18" width="7.54166666666667" style="20" customWidth="1"/>
    <col min="19" max="20" width="8.63333333333333" style="20" customWidth="1"/>
    <col min="21" max="21" width="7.63333333333333" style="20" customWidth="1"/>
    <col min="22" max="22" width="10.3083333333333" style="20" customWidth="1"/>
    <col min="23" max="23" width="8.36666666666667" style="20" customWidth="1"/>
    <col min="24" max="28" width="6.45" style="20" customWidth="1"/>
    <col min="29" max="30" width="7.63333333333333" style="20" customWidth="1"/>
    <col min="31" max="31" width="7.09166666666667" style="20" customWidth="1"/>
    <col min="32" max="32" width="18.45" style="20" customWidth="1"/>
    <col min="33" max="33" width="12.6333333333333" style="20" customWidth="1"/>
    <col min="34" max="34" width="6.725" style="20" customWidth="1"/>
    <col min="35" max="38" width="8" style="20" hidden="1" customWidth="1"/>
    <col min="39" max="39" width="23.3666666666667" style="20" hidden="1" customWidth="1"/>
    <col min="40" max="40" width="8" style="20" hidden="1" customWidth="1"/>
    <col min="41" max="41" width="10.3666666666667" style="20" customWidth="1"/>
    <col min="42" max="244" width="8" style="20" customWidth="1"/>
    <col min="245" max="16383" width="6.90833333333333" style="20"/>
  </cols>
  <sheetData>
    <row r="1" ht="26.5" customHeight="1" spans="1:1">
      <c r="A1" s="21" t="s">
        <v>79</v>
      </c>
    </row>
    <row r="2" ht="41.15" customHeight="1" spans="1:33">
      <c r="A2" s="22" t="s">
        <v>80</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row>
    <row r="3" s="1" customFormat="1" ht="25.75" customHeight="1" spans="1:41">
      <c r="A3" s="23" t="s">
        <v>4</v>
      </c>
      <c r="B3" s="24" t="s">
        <v>81</v>
      </c>
      <c r="C3" s="24" t="s">
        <v>82</v>
      </c>
      <c r="D3" s="24" t="s">
        <v>83</v>
      </c>
      <c r="E3" s="24"/>
      <c r="F3" s="24" t="s">
        <v>84</v>
      </c>
      <c r="G3" s="24" t="s">
        <v>85</v>
      </c>
      <c r="H3" s="25" t="s">
        <v>86</v>
      </c>
      <c r="I3" s="57" t="s">
        <v>87</v>
      </c>
      <c r="J3" s="58"/>
      <c r="K3" s="58"/>
      <c r="L3" s="58"/>
      <c r="M3" s="58"/>
      <c r="N3" s="58"/>
      <c r="O3" s="58"/>
      <c r="P3" s="58"/>
      <c r="Q3" s="58"/>
      <c r="R3" s="58"/>
      <c r="S3" s="58"/>
      <c r="T3" s="58"/>
      <c r="U3" s="58"/>
      <c r="V3" s="66"/>
      <c r="W3" s="24" t="s">
        <v>88</v>
      </c>
      <c r="X3" s="24" t="s">
        <v>89</v>
      </c>
      <c r="Y3" s="24" t="s">
        <v>90</v>
      </c>
      <c r="Z3" s="24" t="s">
        <v>91</v>
      </c>
      <c r="AA3" s="24" t="s">
        <v>92</v>
      </c>
      <c r="AB3" s="24" t="s">
        <v>93</v>
      </c>
      <c r="AC3" s="24" t="s">
        <v>94</v>
      </c>
      <c r="AD3" s="24"/>
      <c r="AE3" s="24" t="s">
        <v>95</v>
      </c>
      <c r="AF3" s="24" t="s">
        <v>96</v>
      </c>
      <c r="AG3" s="24" t="s">
        <v>97</v>
      </c>
      <c r="AH3" s="24" t="s">
        <v>98</v>
      </c>
      <c r="AI3" s="74"/>
      <c r="AJ3" s="74"/>
      <c r="AK3" s="57" t="s">
        <v>99</v>
      </c>
      <c r="AL3" s="58"/>
      <c r="AM3" s="58"/>
      <c r="AN3" s="66"/>
      <c r="AO3" s="25" t="s">
        <v>100</v>
      </c>
    </row>
    <row r="4" s="1" customFormat="1" ht="28.5" spans="1:41">
      <c r="A4" s="23"/>
      <c r="B4" s="24"/>
      <c r="C4" s="24"/>
      <c r="D4" s="24" t="s">
        <v>101</v>
      </c>
      <c r="E4" s="24" t="s">
        <v>102</v>
      </c>
      <c r="F4" s="24"/>
      <c r="G4" s="24"/>
      <c r="H4" s="26"/>
      <c r="I4" s="25" t="s">
        <v>7</v>
      </c>
      <c r="J4" s="24" t="s">
        <v>103</v>
      </c>
      <c r="K4" s="24"/>
      <c r="L4" s="24"/>
      <c r="M4" s="24"/>
      <c r="N4" s="24"/>
      <c r="O4" s="24" t="s">
        <v>104</v>
      </c>
      <c r="P4" s="24"/>
      <c r="Q4" s="24"/>
      <c r="R4" s="24"/>
      <c r="S4" s="24"/>
      <c r="T4" s="24"/>
      <c r="U4" s="24"/>
      <c r="V4" s="24"/>
      <c r="W4" s="24"/>
      <c r="X4" s="24"/>
      <c r="Y4" s="24"/>
      <c r="Z4" s="24"/>
      <c r="AA4" s="24"/>
      <c r="AB4" s="24"/>
      <c r="AC4" s="24"/>
      <c r="AD4" s="24"/>
      <c r="AE4" s="24"/>
      <c r="AF4" s="24"/>
      <c r="AG4" s="24"/>
      <c r="AH4" s="24"/>
      <c r="AI4" s="74"/>
      <c r="AJ4" s="74"/>
      <c r="AK4" s="75" t="s">
        <v>105</v>
      </c>
      <c r="AL4" s="75" t="s">
        <v>106</v>
      </c>
      <c r="AM4" s="75" t="s">
        <v>107</v>
      </c>
      <c r="AN4" s="75" t="s">
        <v>108</v>
      </c>
      <c r="AO4" s="26"/>
    </row>
    <row r="5" s="1" customFormat="1" ht="42.75" spans="1:41">
      <c r="A5" s="23"/>
      <c r="B5" s="24"/>
      <c r="C5" s="24"/>
      <c r="D5" s="24"/>
      <c r="E5" s="24"/>
      <c r="F5" s="24"/>
      <c r="G5" s="24"/>
      <c r="H5" s="27"/>
      <c r="I5" s="27"/>
      <c r="J5" s="24" t="s">
        <v>109</v>
      </c>
      <c r="K5" s="24" t="s">
        <v>110</v>
      </c>
      <c r="L5" s="24" t="s">
        <v>111</v>
      </c>
      <c r="M5" s="24" t="s">
        <v>112</v>
      </c>
      <c r="N5" s="24" t="s">
        <v>113</v>
      </c>
      <c r="O5" s="24" t="s">
        <v>114</v>
      </c>
      <c r="P5" s="24" t="s">
        <v>115</v>
      </c>
      <c r="Q5" s="24" t="s">
        <v>116</v>
      </c>
      <c r="R5" s="24" t="s">
        <v>117</v>
      </c>
      <c r="S5" s="24" t="s">
        <v>118</v>
      </c>
      <c r="T5" s="24" t="s">
        <v>119</v>
      </c>
      <c r="U5" s="24" t="s">
        <v>120</v>
      </c>
      <c r="V5" s="24" t="s">
        <v>121</v>
      </c>
      <c r="W5" s="24"/>
      <c r="X5" s="24"/>
      <c r="Y5" s="24"/>
      <c r="Z5" s="24"/>
      <c r="AA5" s="24"/>
      <c r="AB5" s="24"/>
      <c r="AC5" s="24" t="s">
        <v>122</v>
      </c>
      <c r="AD5" s="24" t="s">
        <v>123</v>
      </c>
      <c r="AE5" s="24"/>
      <c r="AF5" s="24"/>
      <c r="AG5" s="24"/>
      <c r="AH5" s="24"/>
      <c r="AI5" s="74"/>
      <c r="AJ5" s="74"/>
      <c r="AK5" s="75" t="s">
        <v>124</v>
      </c>
      <c r="AL5" s="75" t="s">
        <v>125</v>
      </c>
      <c r="AM5" s="75" t="s">
        <v>126</v>
      </c>
      <c r="AN5" s="75" t="s">
        <v>127</v>
      </c>
      <c r="AO5" s="27"/>
    </row>
    <row r="6" s="2" customFormat="1" ht="35.15" customHeight="1" spans="1:41">
      <c r="A6" s="28" t="s">
        <v>128</v>
      </c>
      <c r="B6" s="29"/>
      <c r="C6" s="29"/>
      <c r="D6" s="29"/>
      <c r="E6" s="29"/>
      <c r="F6" s="29"/>
      <c r="G6" s="29"/>
      <c r="H6" s="29"/>
      <c r="I6" s="29">
        <f>I7+I297+I313+I316+I333+I349+I356+I358+I373+I415+I424+I484+I491</f>
        <v>137951.603</v>
      </c>
      <c r="J6" s="29">
        <f t="shared" ref="J6:V6" si="0">J7+J297+J313+J316+J333+J349+J356+J358+J373+J415+J424+J484+J491</f>
        <v>8662.6</v>
      </c>
      <c r="K6" s="29">
        <f>K7+K297+K313+K316+K333+K349+K356+K358+K373+K415+K424+K484+K491</f>
        <v>6097.6</v>
      </c>
      <c r="L6" s="29">
        <f>L7+L297+L313+L316+L333+L349+L356+L358+L373+L415+L424+L484+L491</f>
        <v>350</v>
      </c>
      <c r="M6" s="29">
        <f>M7+M297+M313+M316+M333+M349+M356+M358+M373+M415+M424+M484+M491</f>
        <v>0</v>
      </c>
      <c r="N6" s="29">
        <f>N7+N297+N313+N316+N333+N349+N356+N358+N373+N415+N424+N484+N491</f>
        <v>2215</v>
      </c>
      <c r="O6" s="29">
        <f>O7+O297+O313+O316+O333+O349+O356+O358+O373+O415+O424+O484+O491</f>
        <v>65430.803</v>
      </c>
      <c r="P6" s="29">
        <f>P7+P297+P313+P316+P333+P349+P356+P358+P373+P415+P424+P484+P491</f>
        <v>0</v>
      </c>
      <c r="Q6" s="29">
        <f>Q7+Q297+Q313+Q316+Q333+Q349+Q356+Q358+Q373+Q415+Q424+Q484+Q491</f>
        <v>0</v>
      </c>
      <c r="R6" s="29">
        <f>R7+R297+R313+R316+R333+R349+R356+R358+R373+R415+R424+R484+R491</f>
        <v>0</v>
      </c>
      <c r="S6" s="29">
        <f>S7+S297+S313+S316+S333+S349+S356+S358+S373+S415+S424+S484+S491</f>
        <v>7370</v>
      </c>
      <c r="T6" s="29">
        <f>T7+T297+T313+T316+T333+T349+T356+T358+T373+T415+T424+T484+T491</f>
        <v>1075</v>
      </c>
      <c r="U6" s="29">
        <f>U7+U297+U313+U316+U333+U349+U356+U358+U373+U415+U424+U484+U491</f>
        <v>800</v>
      </c>
      <c r="V6" s="29">
        <f>V7+V297+V313+V316+V333+V349+V356+V358+V373+V415+V424+V484+V491</f>
        <v>54558.2</v>
      </c>
      <c r="W6" s="29"/>
      <c r="X6" s="29"/>
      <c r="Y6" s="29"/>
      <c r="Z6" s="29"/>
      <c r="AA6" s="29"/>
      <c r="AB6" s="29"/>
      <c r="AC6" s="29"/>
      <c r="AD6" s="29"/>
      <c r="AE6" s="29"/>
      <c r="AF6" s="29"/>
      <c r="AG6" s="29"/>
      <c r="AH6" s="29"/>
      <c r="AK6" s="76"/>
      <c r="AL6" s="76" t="s">
        <v>129</v>
      </c>
      <c r="AM6" s="76"/>
      <c r="AN6" s="76"/>
      <c r="AO6" s="29"/>
    </row>
    <row r="7" s="2" customFormat="1" ht="29" customHeight="1" spans="1:41">
      <c r="A7" s="30" t="s">
        <v>18</v>
      </c>
      <c r="B7" s="30"/>
      <c r="C7" s="30"/>
      <c r="D7" s="30"/>
      <c r="E7" s="30"/>
      <c r="F7" s="30"/>
      <c r="G7" s="30"/>
      <c r="H7" s="30"/>
      <c r="I7" s="30">
        <f>I8+I271+I291+I292+I295</f>
        <v>110217.38</v>
      </c>
      <c r="J7" s="30">
        <f t="shared" ref="J7:V7" si="1">J8+J271+J291+J292+J295</f>
        <v>6446</v>
      </c>
      <c r="K7" s="30">
        <f>K8+K271+K291+K292+K295</f>
        <v>3931</v>
      </c>
      <c r="L7" s="30">
        <f>L8+L271+L291+L292+L295</f>
        <v>350</v>
      </c>
      <c r="M7" s="30">
        <f>M8+M271+M291+M292+M295</f>
        <v>0</v>
      </c>
      <c r="N7" s="30">
        <f>N8+N271+N291+N292+N295</f>
        <v>2165</v>
      </c>
      <c r="O7" s="30">
        <f>O8+O271+O291+O292+O295</f>
        <v>42190.18</v>
      </c>
      <c r="P7" s="30">
        <f>P8+P271+P291+P292+P295</f>
        <v>0</v>
      </c>
      <c r="Q7" s="30">
        <f>Q8+Q271+Q291+Q292+Q295</f>
        <v>0</v>
      </c>
      <c r="R7" s="30">
        <f>R8+R271+R291+R292+R295</f>
        <v>0</v>
      </c>
      <c r="S7" s="30">
        <f>S8+S271+S291+S292+S295</f>
        <v>6530</v>
      </c>
      <c r="T7" s="30">
        <f>T8+T271+T291+T292+T295</f>
        <v>1000</v>
      </c>
      <c r="U7" s="30">
        <f>U8+U271+U291+U292+U295</f>
        <v>0</v>
      </c>
      <c r="V7" s="30">
        <f>V8+V271+V291+V292+V295</f>
        <v>54051.2</v>
      </c>
      <c r="W7" s="30"/>
      <c r="X7" s="30"/>
      <c r="Y7" s="30"/>
      <c r="Z7" s="30"/>
      <c r="AA7" s="30"/>
      <c r="AB7" s="30"/>
      <c r="AC7" s="30"/>
      <c r="AD7" s="30"/>
      <c r="AE7" s="30"/>
      <c r="AF7" s="30"/>
      <c r="AG7" s="30"/>
      <c r="AH7" s="30"/>
      <c r="AI7" s="30"/>
      <c r="AJ7" s="30"/>
      <c r="AK7" s="30"/>
      <c r="AL7" s="30" t="s">
        <v>130</v>
      </c>
      <c r="AM7" s="30"/>
      <c r="AN7" s="30"/>
      <c r="AO7" s="30"/>
    </row>
    <row r="8" s="3" customFormat="1" ht="45" customHeight="1" spans="1:41">
      <c r="A8" s="31" t="s">
        <v>19</v>
      </c>
      <c r="B8" s="30"/>
      <c r="C8" s="30"/>
      <c r="D8" s="30"/>
      <c r="E8" s="30"/>
      <c r="F8" s="30"/>
      <c r="G8" s="30"/>
      <c r="H8" s="30"/>
      <c r="I8" s="30">
        <f>SUM(I9:I270)</f>
        <v>36814.5</v>
      </c>
      <c r="J8" s="30">
        <f t="shared" ref="J8:V8" si="2">SUM(J9:J270)</f>
        <v>6446</v>
      </c>
      <c r="K8" s="30">
        <f>SUM(K9:K270)</f>
        <v>3931</v>
      </c>
      <c r="L8" s="30">
        <f>SUM(L9:L270)</f>
        <v>350</v>
      </c>
      <c r="M8" s="30">
        <f>SUM(M9:M270)</f>
        <v>0</v>
      </c>
      <c r="N8" s="30">
        <f>SUM(N9:N270)</f>
        <v>2165</v>
      </c>
      <c r="O8" s="30">
        <f>SUM(O9:O270)</f>
        <v>9172.5</v>
      </c>
      <c r="P8" s="30">
        <f>SUM(P9:P270)</f>
        <v>0</v>
      </c>
      <c r="Q8" s="30">
        <f>SUM(Q9:Q270)</f>
        <v>0</v>
      </c>
      <c r="R8" s="30">
        <f>SUM(R9:R270)</f>
        <v>0</v>
      </c>
      <c r="S8" s="30">
        <f>SUM(S9:S270)</f>
        <v>5930</v>
      </c>
      <c r="T8" s="30">
        <f>SUM(T9:T270)</f>
        <v>0</v>
      </c>
      <c r="U8" s="30">
        <f>SUM(U9:U270)</f>
        <v>0</v>
      </c>
      <c r="V8" s="30">
        <f>SUM(V9:V270)</f>
        <v>15266</v>
      </c>
      <c r="W8" s="30"/>
      <c r="X8" s="30"/>
      <c r="Y8" s="30"/>
      <c r="Z8" s="30"/>
      <c r="AA8" s="30"/>
      <c r="AB8" s="30"/>
      <c r="AC8" s="30"/>
      <c r="AD8" s="30"/>
      <c r="AE8" s="30"/>
      <c r="AF8" s="30"/>
      <c r="AG8" s="30"/>
      <c r="AH8" s="30"/>
      <c r="AI8" s="30"/>
      <c r="AJ8" s="30"/>
      <c r="AK8" s="30"/>
      <c r="AL8" s="30"/>
      <c r="AM8" s="30"/>
      <c r="AN8" s="30"/>
      <c r="AO8" s="30"/>
    </row>
    <row r="9" s="4" customFormat="1" ht="75.95" customHeight="1" spans="1:42">
      <c r="A9" s="32" t="s">
        <v>131</v>
      </c>
      <c r="B9" s="33" t="s">
        <v>132</v>
      </c>
      <c r="C9" s="34" t="s">
        <v>133</v>
      </c>
      <c r="D9" s="35" t="s">
        <v>134</v>
      </c>
      <c r="E9" s="33" t="s">
        <v>135</v>
      </c>
      <c r="F9" s="36" t="s">
        <v>136</v>
      </c>
      <c r="G9" s="37" t="s">
        <v>137</v>
      </c>
      <c r="H9" s="33" t="s">
        <v>138</v>
      </c>
      <c r="I9" s="59">
        <v>133</v>
      </c>
      <c r="J9" s="60"/>
      <c r="K9" s="60"/>
      <c r="L9" s="60"/>
      <c r="M9" s="60"/>
      <c r="N9" s="60"/>
      <c r="O9" s="60"/>
      <c r="P9" s="60"/>
      <c r="Q9" s="60"/>
      <c r="R9" s="60"/>
      <c r="S9" s="67">
        <v>90</v>
      </c>
      <c r="T9" s="60"/>
      <c r="U9" s="60"/>
      <c r="V9" s="60">
        <v>43</v>
      </c>
      <c r="W9" s="60" t="s">
        <v>139</v>
      </c>
      <c r="X9" s="60" t="s">
        <v>140</v>
      </c>
      <c r="Y9" s="60" t="s">
        <v>141</v>
      </c>
      <c r="Z9" s="60" t="s">
        <v>141</v>
      </c>
      <c r="AA9" s="60" t="s">
        <v>140</v>
      </c>
      <c r="AB9" s="60" t="s">
        <v>141</v>
      </c>
      <c r="AC9" s="60">
        <v>128</v>
      </c>
      <c r="AD9" s="59">
        <v>450</v>
      </c>
      <c r="AE9" s="59">
        <v>450</v>
      </c>
      <c r="AF9" s="71" t="s">
        <v>142</v>
      </c>
      <c r="AG9" s="60" t="s">
        <v>143</v>
      </c>
      <c r="AH9" s="60"/>
      <c r="AO9" s="60" t="s">
        <v>141</v>
      </c>
      <c r="AP9" s="60" t="s">
        <v>144</v>
      </c>
    </row>
    <row r="10" s="4" customFormat="1" ht="75.95" customHeight="1" spans="1:42">
      <c r="A10" s="32" t="s">
        <v>145</v>
      </c>
      <c r="B10" s="33" t="s">
        <v>146</v>
      </c>
      <c r="C10" s="34" t="s">
        <v>147</v>
      </c>
      <c r="D10" s="35" t="s">
        <v>134</v>
      </c>
      <c r="E10" s="33" t="s">
        <v>148</v>
      </c>
      <c r="F10" s="36" t="s">
        <v>136</v>
      </c>
      <c r="G10" s="37" t="s">
        <v>137</v>
      </c>
      <c r="H10" s="33" t="s">
        <v>138</v>
      </c>
      <c r="I10" s="49">
        <v>560</v>
      </c>
      <c r="J10" s="35"/>
      <c r="K10" s="35"/>
      <c r="L10" s="35"/>
      <c r="M10" s="35"/>
      <c r="N10" s="35"/>
      <c r="O10" s="35"/>
      <c r="P10" s="35"/>
      <c r="Q10" s="35"/>
      <c r="R10" s="35"/>
      <c r="S10" s="68">
        <v>360</v>
      </c>
      <c r="T10" s="35"/>
      <c r="U10" s="35"/>
      <c r="V10" s="35">
        <v>200</v>
      </c>
      <c r="W10" s="35" t="s">
        <v>139</v>
      </c>
      <c r="X10" s="35" t="s">
        <v>140</v>
      </c>
      <c r="Y10" s="35" t="s">
        <v>141</v>
      </c>
      <c r="Z10" s="35" t="s">
        <v>141</v>
      </c>
      <c r="AA10" s="35" t="s">
        <v>140</v>
      </c>
      <c r="AB10" s="35" t="s">
        <v>141</v>
      </c>
      <c r="AC10" s="35">
        <v>121</v>
      </c>
      <c r="AD10" s="49">
        <v>424</v>
      </c>
      <c r="AE10" s="49">
        <v>424</v>
      </c>
      <c r="AF10" s="72" t="s">
        <v>142</v>
      </c>
      <c r="AG10" s="35" t="s">
        <v>149</v>
      </c>
      <c r="AH10" s="35"/>
      <c r="AO10" s="35" t="s">
        <v>141</v>
      </c>
      <c r="AP10" s="35" t="s">
        <v>144</v>
      </c>
    </row>
    <row r="11" s="4" customFormat="1" ht="75.95" customHeight="1" spans="1:42">
      <c r="A11" s="32" t="s">
        <v>150</v>
      </c>
      <c r="B11" s="33" t="s">
        <v>151</v>
      </c>
      <c r="C11" s="34" t="s">
        <v>152</v>
      </c>
      <c r="D11" s="35" t="s">
        <v>134</v>
      </c>
      <c r="E11" s="33" t="s">
        <v>148</v>
      </c>
      <c r="F11" s="36" t="s">
        <v>136</v>
      </c>
      <c r="G11" s="37" t="s">
        <v>137</v>
      </c>
      <c r="H11" s="33" t="s">
        <v>138</v>
      </c>
      <c r="I11" s="49">
        <v>100</v>
      </c>
      <c r="J11" s="35"/>
      <c r="K11" s="35"/>
      <c r="L11" s="35"/>
      <c r="M11" s="35"/>
      <c r="N11" s="35"/>
      <c r="O11" s="35"/>
      <c r="P11" s="35"/>
      <c r="Q11" s="35"/>
      <c r="R11" s="35"/>
      <c r="S11" s="68">
        <v>80</v>
      </c>
      <c r="T11" s="35"/>
      <c r="U11" s="35"/>
      <c r="V11" s="35">
        <v>20</v>
      </c>
      <c r="W11" s="35" t="s">
        <v>139</v>
      </c>
      <c r="X11" s="35" t="s">
        <v>140</v>
      </c>
      <c r="Y11" s="35" t="s">
        <v>141</v>
      </c>
      <c r="Z11" s="35" t="s">
        <v>141</v>
      </c>
      <c r="AA11" s="35" t="s">
        <v>140</v>
      </c>
      <c r="AB11" s="35" t="s">
        <v>141</v>
      </c>
      <c r="AC11" s="35">
        <v>121</v>
      </c>
      <c r="AD11" s="49">
        <v>424</v>
      </c>
      <c r="AE11" s="49">
        <v>424</v>
      </c>
      <c r="AF11" s="72" t="s">
        <v>142</v>
      </c>
      <c r="AG11" s="35" t="s">
        <v>153</v>
      </c>
      <c r="AH11" s="35"/>
      <c r="AO11" s="35" t="s">
        <v>141</v>
      </c>
      <c r="AP11" s="35" t="s">
        <v>144</v>
      </c>
    </row>
    <row r="12" s="4" customFormat="1" ht="75.95" customHeight="1" spans="1:42">
      <c r="A12" s="32" t="s">
        <v>154</v>
      </c>
      <c r="B12" s="33" t="s">
        <v>155</v>
      </c>
      <c r="C12" s="34" t="s">
        <v>156</v>
      </c>
      <c r="D12" s="33" t="s">
        <v>157</v>
      </c>
      <c r="E12" s="38" t="s">
        <v>158</v>
      </c>
      <c r="F12" s="36" t="s">
        <v>136</v>
      </c>
      <c r="G12" s="37" t="s">
        <v>137</v>
      </c>
      <c r="H12" s="33" t="s">
        <v>159</v>
      </c>
      <c r="I12" s="49">
        <v>800</v>
      </c>
      <c r="J12" s="38"/>
      <c r="K12" s="35"/>
      <c r="L12" s="35"/>
      <c r="M12" s="35"/>
      <c r="N12" s="35"/>
      <c r="O12" s="35"/>
      <c r="P12" s="35"/>
      <c r="Q12" s="35"/>
      <c r="R12" s="35"/>
      <c r="S12" s="68">
        <v>300</v>
      </c>
      <c r="T12" s="35"/>
      <c r="U12" s="35"/>
      <c r="V12" s="35">
        <v>500</v>
      </c>
      <c r="W12" s="35" t="s">
        <v>139</v>
      </c>
      <c r="X12" s="35" t="s">
        <v>140</v>
      </c>
      <c r="Y12" s="35" t="s">
        <v>141</v>
      </c>
      <c r="Z12" s="35" t="s">
        <v>141</v>
      </c>
      <c r="AA12" s="35" t="s">
        <v>140</v>
      </c>
      <c r="AB12" s="35" t="s">
        <v>141</v>
      </c>
      <c r="AC12" s="35">
        <v>15</v>
      </c>
      <c r="AD12" s="49">
        <v>50</v>
      </c>
      <c r="AE12" s="49">
        <v>50</v>
      </c>
      <c r="AF12" s="72" t="s">
        <v>142</v>
      </c>
      <c r="AG12" s="35" t="s">
        <v>160</v>
      </c>
      <c r="AH12" s="35"/>
      <c r="AO12" s="35" t="s">
        <v>141</v>
      </c>
      <c r="AP12" s="35" t="s">
        <v>144</v>
      </c>
    </row>
    <row r="13" s="4" customFormat="1" ht="104" customHeight="1" spans="1:42">
      <c r="A13" s="32" t="s">
        <v>161</v>
      </c>
      <c r="B13" s="39" t="s">
        <v>162</v>
      </c>
      <c r="C13" s="40" t="s">
        <v>163</v>
      </c>
      <c r="D13" s="41" t="s">
        <v>164</v>
      </c>
      <c r="E13" s="38" t="s">
        <v>165</v>
      </c>
      <c r="F13" s="36" t="s">
        <v>136</v>
      </c>
      <c r="G13" s="37" t="s">
        <v>137</v>
      </c>
      <c r="H13" s="33" t="s">
        <v>166</v>
      </c>
      <c r="I13" s="33">
        <v>3600</v>
      </c>
      <c r="J13" s="38"/>
      <c r="K13" s="35"/>
      <c r="L13" s="35"/>
      <c r="M13" s="35"/>
      <c r="N13" s="35"/>
      <c r="O13" s="35"/>
      <c r="P13" s="35"/>
      <c r="Q13" s="35"/>
      <c r="R13" s="35"/>
      <c r="S13" s="69">
        <v>1000</v>
      </c>
      <c r="T13" s="35"/>
      <c r="U13" s="35"/>
      <c r="V13" s="35">
        <v>2600</v>
      </c>
      <c r="W13" s="35" t="s">
        <v>139</v>
      </c>
      <c r="X13" s="35" t="s">
        <v>140</v>
      </c>
      <c r="Y13" s="35" t="s">
        <v>141</v>
      </c>
      <c r="Z13" s="35" t="s">
        <v>141</v>
      </c>
      <c r="AA13" s="35" t="s">
        <v>140</v>
      </c>
      <c r="AB13" s="35" t="s">
        <v>141</v>
      </c>
      <c r="AC13" s="35">
        <v>37</v>
      </c>
      <c r="AD13" s="69">
        <v>130</v>
      </c>
      <c r="AE13" s="69">
        <v>130</v>
      </c>
      <c r="AF13" s="72" t="s">
        <v>142</v>
      </c>
      <c r="AG13" s="35" t="s">
        <v>143</v>
      </c>
      <c r="AH13" s="35"/>
      <c r="AO13" s="35" t="s">
        <v>141</v>
      </c>
      <c r="AP13" s="35" t="s">
        <v>144</v>
      </c>
    </row>
    <row r="14" s="4" customFormat="1" ht="85" customHeight="1" spans="1:42">
      <c r="A14" s="32" t="s">
        <v>167</v>
      </c>
      <c r="B14" s="42" t="s">
        <v>168</v>
      </c>
      <c r="C14" s="43" t="s">
        <v>169</v>
      </c>
      <c r="D14" s="38" t="s">
        <v>170</v>
      </c>
      <c r="E14" s="41" t="s">
        <v>171</v>
      </c>
      <c r="F14" s="36" t="s">
        <v>136</v>
      </c>
      <c r="G14" s="37" t="s">
        <v>137</v>
      </c>
      <c r="H14" s="33" t="s">
        <v>138</v>
      </c>
      <c r="I14" s="61">
        <v>400</v>
      </c>
      <c r="J14" s="38"/>
      <c r="K14" s="35"/>
      <c r="L14" s="35"/>
      <c r="M14" s="35"/>
      <c r="N14" s="35"/>
      <c r="O14" s="35"/>
      <c r="P14" s="35"/>
      <c r="Q14" s="35"/>
      <c r="R14" s="35"/>
      <c r="S14" s="70">
        <v>300</v>
      </c>
      <c r="T14" s="35"/>
      <c r="U14" s="35"/>
      <c r="V14" s="35">
        <v>100</v>
      </c>
      <c r="W14" s="35" t="s">
        <v>139</v>
      </c>
      <c r="X14" s="35" t="s">
        <v>140</v>
      </c>
      <c r="Y14" s="35" t="s">
        <v>141</v>
      </c>
      <c r="Z14" s="35" t="s">
        <v>141</v>
      </c>
      <c r="AA14" s="35" t="s">
        <v>140</v>
      </c>
      <c r="AB14" s="35" t="s">
        <v>141</v>
      </c>
      <c r="AC14" s="35">
        <v>284</v>
      </c>
      <c r="AD14" s="61">
        <v>1000</v>
      </c>
      <c r="AE14" s="61">
        <v>1000</v>
      </c>
      <c r="AF14" s="72" t="s">
        <v>172</v>
      </c>
      <c r="AG14" s="35" t="s">
        <v>173</v>
      </c>
      <c r="AH14" s="35"/>
      <c r="AO14" s="35" t="s">
        <v>141</v>
      </c>
      <c r="AP14" s="35" t="s">
        <v>144</v>
      </c>
    </row>
    <row r="15" s="4" customFormat="1" ht="120" customHeight="1" spans="1:42">
      <c r="A15" s="32" t="s">
        <v>174</v>
      </c>
      <c r="B15" s="41" t="s">
        <v>175</v>
      </c>
      <c r="C15" s="43" t="s">
        <v>176</v>
      </c>
      <c r="D15" s="41" t="s">
        <v>177</v>
      </c>
      <c r="E15" s="38" t="s">
        <v>178</v>
      </c>
      <c r="F15" s="36" t="s">
        <v>136</v>
      </c>
      <c r="G15" s="37" t="s">
        <v>137</v>
      </c>
      <c r="H15" s="33" t="s">
        <v>179</v>
      </c>
      <c r="I15" s="41">
        <v>4800</v>
      </c>
      <c r="J15" s="38"/>
      <c r="K15" s="35"/>
      <c r="L15" s="35"/>
      <c r="M15" s="35"/>
      <c r="N15" s="35"/>
      <c r="O15" s="35"/>
      <c r="P15" s="35"/>
      <c r="Q15" s="35"/>
      <c r="R15" s="35"/>
      <c r="S15" s="70">
        <v>1000</v>
      </c>
      <c r="T15" s="35"/>
      <c r="U15" s="35"/>
      <c r="V15" s="35">
        <v>3800</v>
      </c>
      <c r="W15" s="35" t="s">
        <v>139</v>
      </c>
      <c r="X15" s="35" t="s">
        <v>140</v>
      </c>
      <c r="Y15" s="35" t="s">
        <v>141</v>
      </c>
      <c r="Z15" s="35" t="s">
        <v>141</v>
      </c>
      <c r="AA15" s="35" t="s">
        <v>140</v>
      </c>
      <c r="AB15" s="35" t="s">
        <v>141</v>
      </c>
      <c r="AC15" s="35">
        <v>500</v>
      </c>
      <c r="AD15" s="73">
        <v>1790</v>
      </c>
      <c r="AE15" s="73">
        <v>1790</v>
      </c>
      <c r="AF15" s="72" t="s">
        <v>172</v>
      </c>
      <c r="AG15" s="35" t="s">
        <v>180</v>
      </c>
      <c r="AH15" s="35"/>
      <c r="AO15" s="35" t="s">
        <v>141</v>
      </c>
      <c r="AP15" s="35" t="s">
        <v>144</v>
      </c>
    </row>
    <row r="16" s="4" customFormat="1" ht="189" customHeight="1" spans="1:42">
      <c r="A16" s="32" t="s">
        <v>181</v>
      </c>
      <c r="B16" s="41" t="s">
        <v>182</v>
      </c>
      <c r="C16" s="43" t="s">
        <v>183</v>
      </c>
      <c r="D16" s="41" t="s">
        <v>184</v>
      </c>
      <c r="E16" s="33" t="s">
        <v>185</v>
      </c>
      <c r="F16" s="36" t="s">
        <v>136</v>
      </c>
      <c r="G16" s="37" t="s">
        <v>137</v>
      </c>
      <c r="H16" s="35" t="s">
        <v>186</v>
      </c>
      <c r="I16" s="41">
        <v>4600</v>
      </c>
      <c r="J16" s="33"/>
      <c r="K16" s="35"/>
      <c r="L16" s="35"/>
      <c r="M16" s="35"/>
      <c r="N16" s="35"/>
      <c r="O16" s="35"/>
      <c r="P16" s="35"/>
      <c r="Q16" s="35"/>
      <c r="R16" s="35"/>
      <c r="S16" s="70">
        <v>1000</v>
      </c>
      <c r="T16" s="35"/>
      <c r="U16" s="35"/>
      <c r="V16" s="35">
        <v>3600</v>
      </c>
      <c r="W16" s="35" t="s">
        <v>139</v>
      </c>
      <c r="X16" s="35" t="s">
        <v>140</v>
      </c>
      <c r="Y16" s="35" t="s">
        <v>141</v>
      </c>
      <c r="Z16" s="35" t="s">
        <v>141</v>
      </c>
      <c r="AA16" s="35" t="s">
        <v>140</v>
      </c>
      <c r="AB16" s="35" t="s">
        <v>141</v>
      </c>
      <c r="AC16" s="35">
        <v>314</v>
      </c>
      <c r="AD16" s="73">
        <v>1100</v>
      </c>
      <c r="AE16" s="73">
        <v>1100</v>
      </c>
      <c r="AF16" s="72" t="s">
        <v>172</v>
      </c>
      <c r="AG16" s="35" t="s">
        <v>180</v>
      </c>
      <c r="AH16" s="35"/>
      <c r="AO16" s="35" t="s">
        <v>141</v>
      </c>
      <c r="AP16" s="35" t="s">
        <v>144</v>
      </c>
    </row>
    <row r="17" s="4" customFormat="1" ht="129" customHeight="1" spans="1:42">
      <c r="A17" s="32" t="s">
        <v>187</v>
      </c>
      <c r="B17" s="41" t="s">
        <v>188</v>
      </c>
      <c r="C17" s="43" t="s">
        <v>189</v>
      </c>
      <c r="D17" s="41" t="s">
        <v>190</v>
      </c>
      <c r="E17" s="33" t="s">
        <v>191</v>
      </c>
      <c r="F17" s="36" t="s">
        <v>136</v>
      </c>
      <c r="G17" s="37" t="s">
        <v>137</v>
      </c>
      <c r="H17" s="35" t="s">
        <v>192</v>
      </c>
      <c r="I17" s="41">
        <v>4800</v>
      </c>
      <c r="J17" s="33"/>
      <c r="K17" s="35"/>
      <c r="L17" s="35"/>
      <c r="M17" s="35"/>
      <c r="N17" s="35"/>
      <c r="O17" s="35"/>
      <c r="P17" s="35"/>
      <c r="Q17" s="35"/>
      <c r="R17" s="35"/>
      <c r="S17" s="70">
        <v>1000</v>
      </c>
      <c r="T17" s="35"/>
      <c r="U17" s="35"/>
      <c r="V17" s="35">
        <v>3800</v>
      </c>
      <c r="W17" s="35" t="s">
        <v>139</v>
      </c>
      <c r="X17" s="35" t="s">
        <v>140</v>
      </c>
      <c r="Y17" s="35" t="s">
        <v>141</v>
      </c>
      <c r="Z17" s="35" t="s">
        <v>141</v>
      </c>
      <c r="AA17" s="35" t="s">
        <v>140</v>
      </c>
      <c r="AB17" s="35" t="s">
        <v>141</v>
      </c>
      <c r="AC17" s="35">
        <v>314</v>
      </c>
      <c r="AD17" s="73">
        <v>1100</v>
      </c>
      <c r="AE17" s="73">
        <v>1100</v>
      </c>
      <c r="AF17" s="72" t="s">
        <v>172</v>
      </c>
      <c r="AG17" s="35" t="s">
        <v>193</v>
      </c>
      <c r="AH17" s="35"/>
      <c r="AO17" s="35" t="s">
        <v>141</v>
      </c>
      <c r="AP17" s="35" t="s">
        <v>144</v>
      </c>
    </row>
    <row r="18" s="4" customFormat="1" ht="99.95" customHeight="1" spans="1:42">
      <c r="A18" s="32" t="s">
        <v>194</v>
      </c>
      <c r="B18" s="44" t="s">
        <v>195</v>
      </c>
      <c r="C18" s="45" t="s">
        <v>196</v>
      </c>
      <c r="D18" s="35" t="s">
        <v>197</v>
      </c>
      <c r="E18" s="44" t="s">
        <v>198</v>
      </c>
      <c r="F18" s="36" t="s">
        <v>136</v>
      </c>
      <c r="G18" s="37" t="s">
        <v>137</v>
      </c>
      <c r="H18" s="44" t="s">
        <v>199</v>
      </c>
      <c r="I18" s="62">
        <v>60</v>
      </c>
      <c r="J18" s="33"/>
      <c r="K18" s="35"/>
      <c r="L18" s="35"/>
      <c r="M18" s="35"/>
      <c r="N18" s="35"/>
      <c r="O18" s="35"/>
      <c r="P18" s="35"/>
      <c r="Q18" s="35"/>
      <c r="R18" s="35"/>
      <c r="S18" s="62">
        <v>50</v>
      </c>
      <c r="T18" s="35"/>
      <c r="U18" s="35"/>
      <c r="V18" s="35">
        <v>10</v>
      </c>
      <c r="W18" s="35" t="s">
        <v>139</v>
      </c>
      <c r="X18" s="35" t="s">
        <v>140</v>
      </c>
      <c r="Y18" s="35" t="s">
        <v>141</v>
      </c>
      <c r="Z18" s="35" t="s">
        <v>141</v>
      </c>
      <c r="AA18" s="35" t="s">
        <v>140</v>
      </c>
      <c r="AB18" s="35" t="s">
        <v>141</v>
      </c>
      <c r="AC18" s="35">
        <v>342</v>
      </c>
      <c r="AD18" s="73">
        <v>1200</v>
      </c>
      <c r="AE18" s="73">
        <v>1200</v>
      </c>
      <c r="AF18" s="72" t="s">
        <v>172</v>
      </c>
      <c r="AG18" s="35" t="s">
        <v>160</v>
      </c>
      <c r="AH18" s="35"/>
      <c r="AO18" s="35" t="s">
        <v>141</v>
      </c>
      <c r="AP18" s="35" t="s">
        <v>144</v>
      </c>
    </row>
    <row r="19" s="4" customFormat="1" ht="95" customHeight="1" spans="1:42">
      <c r="A19" s="32" t="s">
        <v>200</v>
      </c>
      <c r="B19" s="33" t="s">
        <v>201</v>
      </c>
      <c r="C19" s="34" t="s">
        <v>202</v>
      </c>
      <c r="D19" s="35" t="s">
        <v>134</v>
      </c>
      <c r="E19" s="33" t="s">
        <v>135</v>
      </c>
      <c r="F19" s="36" t="s">
        <v>136</v>
      </c>
      <c r="G19" s="37" t="s">
        <v>137</v>
      </c>
      <c r="H19" s="33" t="s">
        <v>138</v>
      </c>
      <c r="I19" s="33">
        <v>70</v>
      </c>
      <c r="J19" s="33"/>
      <c r="K19" s="35"/>
      <c r="L19" s="35"/>
      <c r="M19" s="35"/>
      <c r="N19" s="35"/>
      <c r="O19" s="35"/>
      <c r="P19" s="35"/>
      <c r="Q19" s="35"/>
      <c r="R19" s="35"/>
      <c r="S19" s="33">
        <v>50</v>
      </c>
      <c r="T19" s="35"/>
      <c r="U19" s="35"/>
      <c r="V19" s="35">
        <v>20</v>
      </c>
      <c r="W19" s="35" t="s">
        <v>139</v>
      </c>
      <c r="X19" s="35" t="s">
        <v>140</v>
      </c>
      <c r="Y19" s="35" t="s">
        <v>141</v>
      </c>
      <c r="Z19" s="35" t="s">
        <v>141</v>
      </c>
      <c r="AA19" s="35" t="s">
        <v>140</v>
      </c>
      <c r="AB19" s="35" t="s">
        <v>141</v>
      </c>
      <c r="AC19" s="35">
        <v>126</v>
      </c>
      <c r="AD19" s="33">
        <v>450</v>
      </c>
      <c r="AE19" s="33">
        <v>450</v>
      </c>
      <c r="AF19" s="35" t="s">
        <v>203</v>
      </c>
      <c r="AG19" s="35" t="s">
        <v>204</v>
      </c>
      <c r="AH19" s="35"/>
      <c r="AO19" s="35" t="s">
        <v>141</v>
      </c>
      <c r="AP19" s="35" t="s">
        <v>144</v>
      </c>
    </row>
    <row r="20" s="4" customFormat="1" ht="95" customHeight="1" spans="1:42">
      <c r="A20" s="32" t="s">
        <v>205</v>
      </c>
      <c r="B20" s="33" t="s">
        <v>206</v>
      </c>
      <c r="C20" s="34" t="s">
        <v>207</v>
      </c>
      <c r="D20" s="35" t="s">
        <v>197</v>
      </c>
      <c r="E20" s="33" t="s">
        <v>208</v>
      </c>
      <c r="F20" s="36" t="s">
        <v>136</v>
      </c>
      <c r="G20" s="37" t="s">
        <v>137</v>
      </c>
      <c r="H20" s="44" t="s">
        <v>199</v>
      </c>
      <c r="I20" s="33">
        <v>200</v>
      </c>
      <c r="J20" s="33"/>
      <c r="K20" s="35"/>
      <c r="L20" s="35"/>
      <c r="M20" s="35"/>
      <c r="N20" s="35"/>
      <c r="O20" s="35"/>
      <c r="P20" s="35"/>
      <c r="Q20" s="35"/>
      <c r="R20" s="35"/>
      <c r="S20" s="33">
        <v>60</v>
      </c>
      <c r="T20" s="35"/>
      <c r="U20" s="35"/>
      <c r="V20" s="35">
        <v>140</v>
      </c>
      <c r="W20" s="35" t="s">
        <v>139</v>
      </c>
      <c r="X20" s="35" t="s">
        <v>140</v>
      </c>
      <c r="Y20" s="35" t="s">
        <v>141</v>
      </c>
      <c r="Z20" s="35" t="s">
        <v>141</v>
      </c>
      <c r="AA20" s="35" t="s">
        <v>140</v>
      </c>
      <c r="AB20" s="35" t="s">
        <v>141</v>
      </c>
      <c r="AC20" s="35">
        <v>350</v>
      </c>
      <c r="AD20" s="35">
        <v>1222</v>
      </c>
      <c r="AE20" s="35">
        <v>1222</v>
      </c>
      <c r="AF20" s="35" t="s">
        <v>203</v>
      </c>
      <c r="AG20" s="35" t="s">
        <v>204</v>
      </c>
      <c r="AH20" s="35"/>
      <c r="AO20" s="35" t="s">
        <v>141</v>
      </c>
      <c r="AP20" s="35" t="s">
        <v>144</v>
      </c>
    </row>
    <row r="21" s="4" customFormat="1" ht="95" customHeight="1" spans="1:42">
      <c r="A21" s="32" t="s">
        <v>209</v>
      </c>
      <c r="B21" s="33" t="s">
        <v>210</v>
      </c>
      <c r="C21" s="34" t="s">
        <v>211</v>
      </c>
      <c r="D21" s="35" t="s">
        <v>197</v>
      </c>
      <c r="E21" s="33" t="s">
        <v>212</v>
      </c>
      <c r="F21" s="36" t="s">
        <v>136</v>
      </c>
      <c r="G21" s="37" t="s">
        <v>137</v>
      </c>
      <c r="H21" s="44" t="s">
        <v>199</v>
      </c>
      <c r="I21" s="33">
        <v>180</v>
      </c>
      <c r="J21" s="33"/>
      <c r="K21" s="35"/>
      <c r="L21" s="35"/>
      <c r="M21" s="35"/>
      <c r="N21" s="35"/>
      <c r="O21" s="35"/>
      <c r="P21" s="35"/>
      <c r="Q21" s="35"/>
      <c r="R21" s="35"/>
      <c r="S21" s="33">
        <v>60</v>
      </c>
      <c r="T21" s="35"/>
      <c r="U21" s="35"/>
      <c r="V21" s="35">
        <v>120</v>
      </c>
      <c r="W21" s="35" t="s">
        <v>139</v>
      </c>
      <c r="X21" s="35" t="s">
        <v>140</v>
      </c>
      <c r="Y21" s="35" t="s">
        <v>141</v>
      </c>
      <c r="Z21" s="35" t="s">
        <v>141</v>
      </c>
      <c r="AA21" s="35" t="s">
        <v>140</v>
      </c>
      <c r="AB21" s="35" t="s">
        <v>141</v>
      </c>
      <c r="AC21" s="35">
        <v>350</v>
      </c>
      <c r="AD21" s="35">
        <v>1222</v>
      </c>
      <c r="AE21" s="35">
        <v>1222</v>
      </c>
      <c r="AF21" s="35" t="s">
        <v>203</v>
      </c>
      <c r="AG21" s="35" t="s">
        <v>204</v>
      </c>
      <c r="AH21" s="35"/>
      <c r="AO21" s="35" t="s">
        <v>141</v>
      </c>
      <c r="AP21" s="35" t="s">
        <v>144</v>
      </c>
    </row>
    <row r="22" s="4" customFormat="1" ht="95" customHeight="1" spans="1:42">
      <c r="A22" s="32" t="s">
        <v>213</v>
      </c>
      <c r="B22" s="33" t="s">
        <v>214</v>
      </c>
      <c r="C22" s="34" t="s">
        <v>215</v>
      </c>
      <c r="D22" s="46" t="s">
        <v>216</v>
      </c>
      <c r="E22" s="33" t="s">
        <v>217</v>
      </c>
      <c r="F22" s="36" t="s">
        <v>136</v>
      </c>
      <c r="G22" s="37" t="s">
        <v>137</v>
      </c>
      <c r="H22" s="44" t="s">
        <v>199</v>
      </c>
      <c r="I22" s="33">
        <v>110</v>
      </c>
      <c r="J22" s="33"/>
      <c r="L22" s="35"/>
      <c r="M22" s="35"/>
      <c r="N22" s="35"/>
      <c r="O22" s="35"/>
      <c r="P22" s="35"/>
      <c r="Q22" s="35"/>
      <c r="R22" s="35"/>
      <c r="S22" s="33">
        <v>40</v>
      </c>
      <c r="T22" s="35"/>
      <c r="U22" s="35"/>
      <c r="V22" s="35">
        <v>70</v>
      </c>
      <c r="W22" s="35" t="s">
        <v>139</v>
      </c>
      <c r="X22" s="35" t="s">
        <v>140</v>
      </c>
      <c r="Y22" s="35" t="s">
        <v>141</v>
      </c>
      <c r="Z22" s="35" t="s">
        <v>141</v>
      </c>
      <c r="AA22" s="35" t="s">
        <v>140</v>
      </c>
      <c r="AB22" s="35" t="s">
        <v>141</v>
      </c>
      <c r="AC22" s="35">
        <v>96</v>
      </c>
      <c r="AD22" s="35">
        <v>342</v>
      </c>
      <c r="AE22" s="35">
        <v>342</v>
      </c>
      <c r="AF22" s="35" t="s">
        <v>203</v>
      </c>
      <c r="AG22" s="35" t="s">
        <v>153</v>
      </c>
      <c r="AH22" s="35"/>
      <c r="AO22" s="35" t="s">
        <v>141</v>
      </c>
      <c r="AP22" s="35" t="s">
        <v>144</v>
      </c>
    </row>
    <row r="23" s="4" customFormat="1" ht="95" customHeight="1" spans="1:42">
      <c r="A23" s="32" t="s">
        <v>218</v>
      </c>
      <c r="B23" s="33" t="s">
        <v>219</v>
      </c>
      <c r="C23" s="34" t="s">
        <v>220</v>
      </c>
      <c r="D23" s="46" t="s">
        <v>190</v>
      </c>
      <c r="E23" s="33" t="s">
        <v>221</v>
      </c>
      <c r="F23" s="36" t="s">
        <v>136</v>
      </c>
      <c r="G23" s="37" t="s">
        <v>137</v>
      </c>
      <c r="H23" s="35" t="s">
        <v>192</v>
      </c>
      <c r="I23" s="33">
        <v>75</v>
      </c>
      <c r="J23" s="33"/>
      <c r="K23" s="35"/>
      <c r="L23" s="35"/>
      <c r="M23" s="35"/>
      <c r="N23" s="35"/>
      <c r="O23" s="35"/>
      <c r="P23" s="35"/>
      <c r="Q23" s="35"/>
      <c r="R23" s="35"/>
      <c r="S23" s="33">
        <v>50</v>
      </c>
      <c r="T23" s="35"/>
      <c r="U23" s="35"/>
      <c r="V23" s="35">
        <v>25</v>
      </c>
      <c r="W23" s="35" t="s">
        <v>139</v>
      </c>
      <c r="X23" s="35" t="s">
        <v>140</v>
      </c>
      <c r="Y23" s="35" t="s">
        <v>141</v>
      </c>
      <c r="Z23" s="35" t="s">
        <v>141</v>
      </c>
      <c r="AA23" s="35" t="s">
        <v>140</v>
      </c>
      <c r="AB23" s="35" t="s">
        <v>141</v>
      </c>
      <c r="AC23" s="35">
        <v>67</v>
      </c>
      <c r="AD23" s="33">
        <v>233</v>
      </c>
      <c r="AE23" s="33">
        <v>233</v>
      </c>
      <c r="AF23" s="35" t="s">
        <v>203</v>
      </c>
      <c r="AG23" s="35" t="s">
        <v>204</v>
      </c>
      <c r="AH23" s="35"/>
      <c r="AO23" s="35" t="s">
        <v>141</v>
      </c>
      <c r="AP23" s="35" t="s">
        <v>144</v>
      </c>
    </row>
    <row r="24" s="4" customFormat="1" ht="134" customHeight="1" spans="1:42">
      <c r="A24" s="32" t="s">
        <v>222</v>
      </c>
      <c r="B24" s="47" t="s">
        <v>223</v>
      </c>
      <c r="C24" s="48" t="s">
        <v>224</v>
      </c>
      <c r="D24" s="46" t="s">
        <v>225</v>
      </c>
      <c r="E24" s="47" t="s">
        <v>226</v>
      </c>
      <c r="F24" s="36" t="s">
        <v>136</v>
      </c>
      <c r="G24" s="37" t="s">
        <v>137</v>
      </c>
      <c r="H24" s="49" t="s">
        <v>227</v>
      </c>
      <c r="I24" s="47">
        <v>240</v>
      </c>
      <c r="J24" s="33"/>
      <c r="K24" s="35"/>
      <c r="L24" s="35"/>
      <c r="M24" s="35"/>
      <c r="N24" s="35"/>
      <c r="O24" s="35"/>
      <c r="P24" s="35"/>
      <c r="Q24" s="35"/>
      <c r="R24" s="35"/>
      <c r="S24" s="47">
        <v>80</v>
      </c>
      <c r="T24" s="35"/>
      <c r="U24" s="35"/>
      <c r="V24" s="35">
        <v>160</v>
      </c>
      <c r="W24" s="35" t="s">
        <v>139</v>
      </c>
      <c r="X24" s="35" t="s">
        <v>140</v>
      </c>
      <c r="Y24" s="35" t="s">
        <v>141</v>
      </c>
      <c r="Z24" s="35" t="s">
        <v>141</v>
      </c>
      <c r="AA24" s="35" t="s">
        <v>140</v>
      </c>
      <c r="AB24" s="35" t="s">
        <v>141</v>
      </c>
      <c r="AC24" s="35">
        <v>37</v>
      </c>
      <c r="AD24" s="47">
        <v>132</v>
      </c>
      <c r="AE24" s="47">
        <v>132</v>
      </c>
      <c r="AF24" s="35" t="s">
        <v>203</v>
      </c>
      <c r="AG24" s="35" t="s">
        <v>153</v>
      </c>
      <c r="AH24" s="35"/>
      <c r="AO24" s="35" t="s">
        <v>141</v>
      </c>
      <c r="AP24" s="35" t="s">
        <v>144</v>
      </c>
    </row>
    <row r="25" s="4" customFormat="1" ht="99" customHeight="1" spans="1:42">
      <c r="A25" s="32" t="s">
        <v>228</v>
      </c>
      <c r="B25" s="44" t="s">
        <v>229</v>
      </c>
      <c r="C25" s="44" t="s">
        <v>230</v>
      </c>
      <c r="D25" s="46" t="s">
        <v>225</v>
      </c>
      <c r="E25" s="44" t="s">
        <v>231</v>
      </c>
      <c r="F25" s="36" t="s">
        <v>136</v>
      </c>
      <c r="G25" s="37" t="s">
        <v>137</v>
      </c>
      <c r="H25" s="49" t="s">
        <v>227</v>
      </c>
      <c r="I25" s="63">
        <v>120</v>
      </c>
      <c r="J25" s="33"/>
      <c r="K25" s="35"/>
      <c r="L25" s="35"/>
      <c r="M25" s="35"/>
      <c r="N25" s="35"/>
      <c r="O25" s="35"/>
      <c r="P25" s="35"/>
      <c r="Q25" s="35"/>
      <c r="R25" s="35"/>
      <c r="S25" s="44">
        <v>110</v>
      </c>
      <c r="T25" s="35"/>
      <c r="U25" s="35"/>
      <c r="V25" s="35">
        <v>10</v>
      </c>
      <c r="W25" s="35" t="s">
        <v>139</v>
      </c>
      <c r="X25" s="35" t="s">
        <v>140</v>
      </c>
      <c r="Y25" s="35" t="s">
        <v>141</v>
      </c>
      <c r="Z25" s="35" t="s">
        <v>141</v>
      </c>
      <c r="AA25" s="35" t="s">
        <v>140</v>
      </c>
      <c r="AB25" s="35" t="s">
        <v>141</v>
      </c>
      <c r="AC25" s="35">
        <v>94</v>
      </c>
      <c r="AD25" s="33">
        <v>331</v>
      </c>
      <c r="AE25" s="33">
        <v>331</v>
      </c>
      <c r="AF25" s="35" t="s">
        <v>203</v>
      </c>
      <c r="AG25" s="35" t="s">
        <v>160</v>
      </c>
      <c r="AH25" s="35"/>
      <c r="AO25" s="35" t="s">
        <v>141</v>
      </c>
      <c r="AP25" s="35" t="s">
        <v>144</v>
      </c>
    </row>
    <row r="26" s="5" customFormat="1" ht="57" spans="1:41">
      <c r="A26" s="50" t="s">
        <v>232</v>
      </c>
      <c r="B26" s="51" t="s">
        <v>233</v>
      </c>
      <c r="C26" s="51" t="s">
        <v>234</v>
      </c>
      <c r="D26" s="52" t="s">
        <v>235</v>
      </c>
      <c r="E26" s="52" t="s">
        <v>236</v>
      </c>
      <c r="F26" s="52">
        <v>2020</v>
      </c>
      <c r="G26" s="52" t="s">
        <v>237</v>
      </c>
      <c r="H26" s="52" t="s">
        <v>238</v>
      </c>
      <c r="I26" s="52">
        <v>30</v>
      </c>
      <c r="J26" s="52">
        <v>30</v>
      </c>
      <c r="K26" s="52">
        <v>30</v>
      </c>
      <c r="L26" s="52"/>
      <c r="M26" s="52"/>
      <c r="N26" s="52"/>
      <c r="O26" s="52"/>
      <c r="P26" s="52"/>
      <c r="Q26" s="52"/>
      <c r="R26" s="52"/>
      <c r="S26" s="52"/>
      <c r="T26" s="52"/>
      <c r="U26" s="52"/>
      <c r="V26" s="52"/>
      <c r="W26" s="52" t="s">
        <v>107</v>
      </c>
      <c r="X26" s="52" t="s">
        <v>108</v>
      </c>
      <c r="Y26" s="52" t="s">
        <v>127</v>
      </c>
      <c r="Z26" s="52" t="s">
        <v>108</v>
      </c>
      <c r="AA26" s="52" t="s">
        <v>108</v>
      </c>
      <c r="AB26" s="52" t="s">
        <v>127</v>
      </c>
      <c r="AC26" s="52">
        <v>79</v>
      </c>
      <c r="AD26" s="52">
        <v>240</v>
      </c>
      <c r="AE26" s="52">
        <v>240</v>
      </c>
      <c r="AF26" s="52" t="s">
        <v>239</v>
      </c>
      <c r="AG26" s="52" t="s">
        <v>240</v>
      </c>
      <c r="AH26" s="52"/>
      <c r="AI26" s="52"/>
      <c r="AJ26" s="52"/>
      <c r="AK26" s="52"/>
      <c r="AL26" s="52"/>
      <c r="AM26" s="52"/>
      <c r="AN26" s="52"/>
      <c r="AO26" s="52" t="s">
        <v>108</v>
      </c>
    </row>
    <row r="27" s="5" customFormat="1" ht="57" spans="1:41">
      <c r="A27" s="50" t="s">
        <v>232</v>
      </c>
      <c r="B27" s="52" t="s">
        <v>241</v>
      </c>
      <c r="C27" s="51" t="s">
        <v>242</v>
      </c>
      <c r="D27" s="52" t="s">
        <v>235</v>
      </c>
      <c r="E27" s="52" t="s">
        <v>243</v>
      </c>
      <c r="F27" s="52">
        <v>2020</v>
      </c>
      <c r="G27" s="52" t="s">
        <v>237</v>
      </c>
      <c r="H27" s="52" t="s">
        <v>244</v>
      </c>
      <c r="I27" s="52">
        <v>30</v>
      </c>
      <c r="J27" s="52">
        <v>30</v>
      </c>
      <c r="K27" s="52">
        <v>30</v>
      </c>
      <c r="L27" s="52"/>
      <c r="M27" s="52"/>
      <c r="N27" s="52"/>
      <c r="O27" s="52"/>
      <c r="P27" s="52"/>
      <c r="Q27" s="52"/>
      <c r="R27" s="52"/>
      <c r="S27" s="52"/>
      <c r="T27" s="52"/>
      <c r="U27" s="52"/>
      <c r="V27" s="52"/>
      <c r="W27" s="52" t="s">
        <v>107</v>
      </c>
      <c r="X27" s="52" t="s">
        <v>108</v>
      </c>
      <c r="Y27" s="52" t="s">
        <v>127</v>
      </c>
      <c r="Z27" s="52" t="s">
        <v>108</v>
      </c>
      <c r="AA27" s="52" t="s">
        <v>108</v>
      </c>
      <c r="AB27" s="52" t="s">
        <v>127</v>
      </c>
      <c r="AC27" s="52">
        <v>61</v>
      </c>
      <c r="AD27" s="52">
        <v>256</v>
      </c>
      <c r="AE27" s="52">
        <v>256</v>
      </c>
      <c r="AF27" s="52" t="s">
        <v>239</v>
      </c>
      <c r="AG27" s="52" t="s">
        <v>240</v>
      </c>
      <c r="AH27" s="52"/>
      <c r="AI27" s="52"/>
      <c r="AJ27" s="52"/>
      <c r="AK27" s="52"/>
      <c r="AL27" s="52"/>
      <c r="AM27" s="52"/>
      <c r="AN27" s="52"/>
      <c r="AO27" s="52" t="s">
        <v>108</v>
      </c>
    </row>
    <row r="28" s="5" customFormat="1" ht="57" spans="1:41">
      <c r="A28" s="50" t="s">
        <v>232</v>
      </c>
      <c r="B28" s="51" t="s">
        <v>245</v>
      </c>
      <c r="C28" s="51" t="s">
        <v>246</v>
      </c>
      <c r="D28" s="52" t="s">
        <v>235</v>
      </c>
      <c r="E28" s="52" t="s">
        <v>247</v>
      </c>
      <c r="F28" s="52">
        <v>2020</v>
      </c>
      <c r="G28" s="52" t="s">
        <v>237</v>
      </c>
      <c r="H28" s="52" t="s">
        <v>248</v>
      </c>
      <c r="I28" s="52">
        <v>30</v>
      </c>
      <c r="J28" s="52">
        <v>30</v>
      </c>
      <c r="K28" s="52">
        <v>30</v>
      </c>
      <c r="L28" s="52"/>
      <c r="M28" s="52"/>
      <c r="N28" s="52"/>
      <c r="O28" s="52"/>
      <c r="P28" s="52"/>
      <c r="Q28" s="52"/>
      <c r="R28" s="52"/>
      <c r="S28" s="52"/>
      <c r="T28" s="52"/>
      <c r="U28" s="52"/>
      <c r="V28" s="52"/>
      <c r="W28" s="52" t="s">
        <v>107</v>
      </c>
      <c r="X28" s="52" t="s">
        <v>108</v>
      </c>
      <c r="Y28" s="52" t="s">
        <v>108</v>
      </c>
      <c r="Z28" s="52" t="s">
        <v>108</v>
      </c>
      <c r="AA28" s="52" t="s">
        <v>108</v>
      </c>
      <c r="AB28" s="52" t="s">
        <v>127</v>
      </c>
      <c r="AC28" s="52">
        <v>151</v>
      </c>
      <c r="AD28" s="52">
        <v>425</v>
      </c>
      <c r="AE28" s="52">
        <v>425</v>
      </c>
      <c r="AF28" s="52" t="s">
        <v>239</v>
      </c>
      <c r="AG28" s="52" t="s">
        <v>240</v>
      </c>
      <c r="AH28" s="52"/>
      <c r="AI28" s="52"/>
      <c r="AJ28" s="52"/>
      <c r="AK28" s="52"/>
      <c r="AL28" s="52"/>
      <c r="AM28" s="52"/>
      <c r="AN28" s="52"/>
      <c r="AO28" s="52" t="s">
        <v>108</v>
      </c>
    </row>
    <row r="29" s="5" customFormat="1" ht="57" spans="1:41">
      <c r="A29" s="50" t="s">
        <v>232</v>
      </c>
      <c r="B29" s="52" t="s">
        <v>249</v>
      </c>
      <c r="C29" s="52" t="s">
        <v>250</v>
      </c>
      <c r="D29" s="52" t="s">
        <v>235</v>
      </c>
      <c r="E29" s="52" t="s">
        <v>251</v>
      </c>
      <c r="F29" s="52">
        <v>2020</v>
      </c>
      <c r="G29" s="52" t="s">
        <v>237</v>
      </c>
      <c r="H29" s="52" t="s">
        <v>252</v>
      </c>
      <c r="I29" s="52">
        <v>30</v>
      </c>
      <c r="J29" s="52">
        <v>30</v>
      </c>
      <c r="K29" s="52">
        <v>30</v>
      </c>
      <c r="L29" s="52"/>
      <c r="M29" s="52"/>
      <c r="N29" s="52"/>
      <c r="O29" s="52"/>
      <c r="P29" s="52"/>
      <c r="Q29" s="52"/>
      <c r="R29" s="52"/>
      <c r="S29" s="52"/>
      <c r="T29" s="52"/>
      <c r="U29" s="52"/>
      <c r="V29" s="52"/>
      <c r="W29" s="52" t="s">
        <v>107</v>
      </c>
      <c r="X29" s="52" t="s">
        <v>108</v>
      </c>
      <c r="Y29" s="52" t="s">
        <v>108</v>
      </c>
      <c r="Z29" s="52" t="s">
        <v>108</v>
      </c>
      <c r="AA29" s="52" t="s">
        <v>108</v>
      </c>
      <c r="AB29" s="52" t="s">
        <v>127</v>
      </c>
      <c r="AC29" s="52">
        <v>112</v>
      </c>
      <c r="AD29" s="52">
        <v>300</v>
      </c>
      <c r="AE29" s="52">
        <v>300</v>
      </c>
      <c r="AF29" s="52" t="s">
        <v>239</v>
      </c>
      <c r="AG29" s="52" t="s">
        <v>240</v>
      </c>
      <c r="AH29" s="52"/>
      <c r="AI29" s="52"/>
      <c r="AJ29" s="52"/>
      <c r="AK29" s="52"/>
      <c r="AL29" s="52"/>
      <c r="AM29" s="52"/>
      <c r="AN29" s="52"/>
      <c r="AO29" s="52" t="s">
        <v>108</v>
      </c>
    </row>
    <row r="30" s="5" customFormat="1" ht="57" spans="1:41">
      <c r="A30" s="50" t="s">
        <v>232</v>
      </c>
      <c r="B30" s="52" t="s">
        <v>253</v>
      </c>
      <c r="C30" s="52" t="s">
        <v>254</v>
      </c>
      <c r="D30" s="52" t="s">
        <v>235</v>
      </c>
      <c r="E30" s="52" t="s">
        <v>255</v>
      </c>
      <c r="F30" s="52">
        <v>2020</v>
      </c>
      <c r="G30" s="52" t="s">
        <v>237</v>
      </c>
      <c r="H30" s="52" t="s">
        <v>256</v>
      </c>
      <c r="I30" s="52">
        <v>30</v>
      </c>
      <c r="J30" s="52">
        <v>30</v>
      </c>
      <c r="K30" s="52">
        <v>30</v>
      </c>
      <c r="L30" s="52"/>
      <c r="M30" s="52"/>
      <c r="N30" s="52"/>
      <c r="O30" s="52"/>
      <c r="P30" s="52"/>
      <c r="Q30" s="52"/>
      <c r="R30" s="52"/>
      <c r="S30" s="52"/>
      <c r="T30" s="52"/>
      <c r="U30" s="52"/>
      <c r="V30" s="52"/>
      <c r="W30" s="52" t="s">
        <v>107</v>
      </c>
      <c r="X30" s="52" t="s">
        <v>108</v>
      </c>
      <c r="Y30" s="52" t="s">
        <v>108</v>
      </c>
      <c r="Z30" s="52" t="s">
        <v>108</v>
      </c>
      <c r="AA30" s="52" t="s">
        <v>108</v>
      </c>
      <c r="AB30" s="52" t="s">
        <v>127</v>
      </c>
      <c r="AC30" s="52">
        <v>98</v>
      </c>
      <c r="AD30" s="52">
        <v>309</v>
      </c>
      <c r="AE30" s="52">
        <v>309</v>
      </c>
      <c r="AF30" s="52" t="s">
        <v>239</v>
      </c>
      <c r="AG30" s="52" t="s">
        <v>257</v>
      </c>
      <c r="AH30" s="52"/>
      <c r="AI30" s="52"/>
      <c r="AJ30" s="52"/>
      <c r="AK30" s="52"/>
      <c r="AL30" s="52"/>
      <c r="AM30" s="52"/>
      <c r="AN30" s="52"/>
      <c r="AO30" s="52" t="s">
        <v>108</v>
      </c>
    </row>
    <row r="31" s="5" customFormat="1" ht="57" spans="1:41">
      <c r="A31" s="50" t="s">
        <v>232</v>
      </c>
      <c r="B31" s="52" t="s">
        <v>258</v>
      </c>
      <c r="C31" s="50" t="s">
        <v>259</v>
      </c>
      <c r="D31" s="52" t="s">
        <v>235</v>
      </c>
      <c r="E31" s="52" t="s">
        <v>260</v>
      </c>
      <c r="F31" s="52" t="s">
        <v>129</v>
      </c>
      <c r="G31" s="52" t="s">
        <v>261</v>
      </c>
      <c r="H31" s="52" t="s">
        <v>262</v>
      </c>
      <c r="I31" s="52">
        <v>50</v>
      </c>
      <c r="J31" s="52"/>
      <c r="K31" s="52"/>
      <c r="L31" s="52"/>
      <c r="M31" s="52"/>
      <c r="N31" s="52"/>
      <c r="O31" s="52">
        <v>50</v>
      </c>
      <c r="P31" s="52"/>
      <c r="Q31" s="52"/>
      <c r="R31" s="52"/>
      <c r="S31" s="52"/>
      <c r="T31" s="52"/>
      <c r="U31" s="52"/>
      <c r="V31" s="52"/>
      <c r="W31" s="52" t="s">
        <v>126</v>
      </c>
      <c r="X31" s="52" t="s">
        <v>127</v>
      </c>
      <c r="Y31" s="52" t="s">
        <v>108</v>
      </c>
      <c r="Z31" s="52" t="s">
        <v>108</v>
      </c>
      <c r="AA31" s="52" t="s">
        <v>127</v>
      </c>
      <c r="AB31" s="52" t="s">
        <v>127</v>
      </c>
      <c r="AC31" s="52">
        <v>50</v>
      </c>
      <c r="AD31" s="52">
        <v>154</v>
      </c>
      <c r="AE31" s="52">
        <v>154</v>
      </c>
      <c r="AF31" s="52" t="s">
        <v>263</v>
      </c>
      <c r="AG31" s="52" t="s">
        <v>264</v>
      </c>
      <c r="AH31" s="52"/>
      <c r="AI31" s="52"/>
      <c r="AJ31" s="52"/>
      <c r="AK31" s="52"/>
      <c r="AL31" s="52"/>
      <c r="AM31" s="52"/>
      <c r="AN31" s="52"/>
      <c r="AO31" s="52" t="s">
        <v>127</v>
      </c>
    </row>
    <row r="32" s="5" customFormat="1" ht="57" spans="1:41">
      <c r="A32" s="50" t="s">
        <v>232</v>
      </c>
      <c r="B32" s="52" t="s">
        <v>258</v>
      </c>
      <c r="C32" s="50" t="s">
        <v>259</v>
      </c>
      <c r="D32" s="52" t="s">
        <v>235</v>
      </c>
      <c r="E32" s="52" t="s">
        <v>260</v>
      </c>
      <c r="F32" s="52" t="s">
        <v>129</v>
      </c>
      <c r="G32" s="52" t="s">
        <v>261</v>
      </c>
      <c r="H32" s="52" t="s">
        <v>262</v>
      </c>
      <c r="I32" s="52">
        <v>50</v>
      </c>
      <c r="J32" s="52"/>
      <c r="K32" s="52"/>
      <c r="L32" s="52"/>
      <c r="M32" s="52"/>
      <c r="N32" s="52"/>
      <c r="O32" s="52">
        <v>50</v>
      </c>
      <c r="P32" s="52"/>
      <c r="Q32" s="52"/>
      <c r="R32" s="52"/>
      <c r="S32" s="52"/>
      <c r="T32" s="52"/>
      <c r="U32" s="52"/>
      <c r="V32" s="52"/>
      <c r="W32" s="52" t="s">
        <v>126</v>
      </c>
      <c r="X32" s="52" t="s">
        <v>127</v>
      </c>
      <c r="Y32" s="52" t="s">
        <v>108</v>
      </c>
      <c r="Z32" s="52" t="s">
        <v>108</v>
      </c>
      <c r="AA32" s="52" t="s">
        <v>127</v>
      </c>
      <c r="AB32" s="52" t="s">
        <v>127</v>
      </c>
      <c r="AC32" s="52">
        <v>50</v>
      </c>
      <c r="AD32" s="52">
        <v>154</v>
      </c>
      <c r="AE32" s="52">
        <v>154</v>
      </c>
      <c r="AF32" s="52" t="s">
        <v>263</v>
      </c>
      <c r="AG32" s="52" t="s">
        <v>264</v>
      </c>
      <c r="AH32" s="52"/>
      <c r="AI32" s="52"/>
      <c r="AJ32" s="52"/>
      <c r="AK32" s="52"/>
      <c r="AL32" s="52"/>
      <c r="AM32" s="52"/>
      <c r="AN32" s="52"/>
      <c r="AO32" s="52" t="s">
        <v>127</v>
      </c>
    </row>
    <row r="33" s="5" customFormat="1" ht="71.25" spans="1:41">
      <c r="A33" s="50" t="s">
        <v>232</v>
      </c>
      <c r="B33" s="52" t="s">
        <v>265</v>
      </c>
      <c r="C33" s="50" t="s">
        <v>266</v>
      </c>
      <c r="D33" s="50" t="s">
        <v>235</v>
      </c>
      <c r="E33" s="50" t="s">
        <v>267</v>
      </c>
      <c r="F33" s="52" t="s">
        <v>129</v>
      </c>
      <c r="G33" s="52" t="s">
        <v>261</v>
      </c>
      <c r="H33" s="52" t="s">
        <v>268</v>
      </c>
      <c r="I33" s="52">
        <v>50</v>
      </c>
      <c r="J33" s="52"/>
      <c r="K33" s="52"/>
      <c r="L33" s="52"/>
      <c r="M33" s="52"/>
      <c r="N33" s="52"/>
      <c r="O33" s="52">
        <v>50</v>
      </c>
      <c r="P33" s="52"/>
      <c r="Q33" s="52"/>
      <c r="R33" s="52"/>
      <c r="S33" s="52"/>
      <c r="T33" s="52"/>
      <c r="U33" s="52"/>
      <c r="V33" s="52"/>
      <c r="W33" s="52" t="s">
        <v>126</v>
      </c>
      <c r="X33" s="52" t="s">
        <v>127</v>
      </c>
      <c r="Y33" s="52" t="s">
        <v>108</v>
      </c>
      <c r="Z33" s="52" t="s">
        <v>108</v>
      </c>
      <c r="AA33" s="52" t="s">
        <v>127</v>
      </c>
      <c r="AB33" s="52" t="s">
        <v>127</v>
      </c>
      <c r="AC33" s="52">
        <v>40</v>
      </c>
      <c r="AD33" s="52">
        <v>120</v>
      </c>
      <c r="AE33" s="52">
        <v>120</v>
      </c>
      <c r="AF33" s="52" t="s">
        <v>263</v>
      </c>
      <c r="AG33" s="52" t="s">
        <v>269</v>
      </c>
      <c r="AH33" s="52"/>
      <c r="AI33" s="52"/>
      <c r="AJ33" s="52"/>
      <c r="AK33" s="52"/>
      <c r="AL33" s="52"/>
      <c r="AM33" s="52"/>
      <c r="AN33" s="52"/>
      <c r="AO33" s="52" t="s">
        <v>127</v>
      </c>
    </row>
    <row r="34" s="5" customFormat="1" ht="28.5" spans="1:41">
      <c r="A34" s="50" t="s">
        <v>232</v>
      </c>
      <c r="B34" s="52" t="s">
        <v>270</v>
      </c>
      <c r="C34" s="50" t="s">
        <v>271</v>
      </c>
      <c r="D34" s="52" t="s">
        <v>235</v>
      </c>
      <c r="E34" s="50" t="s">
        <v>236</v>
      </c>
      <c r="F34" s="52" t="s">
        <v>129</v>
      </c>
      <c r="G34" s="52" t="s">
        <v>261</v>
      </c>
      <c r="H34" s="52" t="s">
        <v>272</v>
      </c>
      <c r="I34" s="52">
        <v>20</v>
      </c>
      <c r="J34" s="52"/>
      <c r="K34" s="52"/>
      <c r="L34" s="52"/>
      <c r="M34" s="52"/>
      <c r="N34" s="52"/>
      <c r="O34" s="52">
        <v>20</v>
      </c>
      <c r="P34" s="52"/>
      <c r="Q34" s="52"/>
      <c r="R34" s="52"/>
      <c r="S34" s="52"/>
      <c r="T34" s="52"/>
      <c r="U34" s="52"/>
      <c r="V34" s="52"/>
      <c r="W34" s="52" t="s">
        <v>126</v>
      </c>
      <c r="X34" s="52" t="s">
        <v>127</v>
      </c>
      <c r="Y34" s="52" t="s">
        <v>108</v>
      </c>
      <c r="Z34" s="52" t="s">
        <v>108</v>
      </c>
      <c r="AA34" s="52" t="s">
        <v>127</v>
      </c>
      <c r="AB34" s="52" t="s">
        <v>127</v>
      </c>
      <c r="AC34" s="52">
        <v>20</v>
      </c>
      <c r="AD34" s="52">
        <v>60</v>
      </c>
      <c r="AE34" s="52">
        <v>60</v>
      </c>
      <c r="AF34" s="52" t="s">
        <v>263</v>
      </c>
      <c r="AG34" s="52" t="s">
        <v>273</v>
      </c>
      <c r="AH34" s="52"/>
      <c r="AI34" s="52"/>
      <c r="AJ34" s="52"/>
      <c r="AK34" s="52"/>
      <c r="AL34" s="52"/>
      <c r="AM34" s="52"/>
      <c r="AN34" s="52"/>
      <c r="AO34" s="52" t="s">
        <v>127</v>
      </c>
    </row>
    <row r="35" s="5" customFormat="1" ht="28.5" spans="1:41">
      <c r="A35" s="50" t="s">
        <v>232</v>
      </c>
      <c r="B35" s="52" t="s">
        <v>274</v>
      </c>
      <c r="C35" s="50" t="s">
        <v>275</v>
      </c>
      <c r="D35" s="52" t="s">
        <v>235</v>
      </c>
      <c r="E35" s="50" t="s">
        <v>267</v>
      </c>
      <c r="F35" s="52" t="s">
        <v>129</v>
      </c>
      <c r="G35" s="52" t="s">
        <v>261</v>
      </c>
      <c r="H35" s="52" t="s">
        <v>268</v>
      </c>
      <c r="I35" s="54">
        <v>20</v>
      </c>
      <c r="J35" s="54"/>
      <c r="K35" s="52"/>
      <c r="L35" s="54"/>
      <c r="M35" s="52"/>
      <c r="N35" s="52"/>
      <c r="O35" s="54">
        <v>20</v>
      </c>
      <c r="P35" s="52"/>
      <c r="Q35" s="52"/>
      <c r="R35" s="52"/>
      <c r="S35" s="52"/>
      <c r="T35" s="52"/>
      <c r="U35" s="52"/>
      <c r="V35" s="52"/>
      <c r="W35" s="52" t="s">
        <v>126</v>
      </c>
      <c r="X35" s="52" t="s">
        <v>127</v>
      </c>
      <c r="Y35" s="52" t="s">
        <v>108</v>
      </c>
      <c r="Z35" s="52" t="s">
        <v>108</v>
      </c>
      <c r="AA35" s="52" t="s">
        <v>127</v>
      </c>
      <c r="AB35" s="52" t="s">
        <v>127</v>
      </c>
      <c r="AC35" s="54">
        <v>20</v>
      </c>
      <c r="AD35" s="52">
        <v>63</v>
      </c>
      <c r="AE35" s="52">
        <v>63</v>
      </c>
      <c r="AF35" s="52" t="s">
        <v>263</v>
      </c>
      <c r="AG35" s="52" t="s">
        <v>273</v>
      </c>
      <c r="AH35" s="52"/>
      <c r="AI35" s="52"/>
      <c r="AJ35" s="52"/>
      <c r="AK35" s="52"/>
      <c r="AL35" s="52"/>
      <c r="AM35" s="52"/>
      <c r="AN35" s="52"/>
      <c r="AO35" s="52" t="s">
        <v>127</v>
      </c>
    </row>
    <row r="36" s="5" customFormat="1" ht="28.5" spans="1:41">
      <c r="A36" s="50" t="s">
        <v>232</v>
      </c>
      <c r="B36" s="53" t="s">
        <v>276</v>
      </c>
      <c r="C36" s="50" t="s">
        <v>277</v>
      </c>
      <c r="D36" s="53" t="s">
        <v>235</v>
      </c>
      <c r="E36" s="50" t="s">
        <v>278</v>
      </c>
      <c r="F36" s="52" t="s">
        <v>129</v>
      </c>
      <c r="G36" s="52" t="s">
        <v>261</v>
      </c>
      <c r="H36" s="52" t="s">
        <v>279</v>
      </c>
      <c r="I36" s="53">
        <v>20</v>
      </c>
      <c r="J36" s="53"/>
      <c r="K36" s="52"/>
      <c r="L36" s="53"/>
      <c r="M36" s="52"/>
      <c r="N36" s="52"/>
      <c r="O36" s="53">
        <v>20</v>
      </c>
      <c r="P36" s="52"/>
      <c r="Q36" s="52"/>
      <c r="R36" s="52"/>
      <c r="S36" s="52"/>
      <c r="T36" s="52"/>
      <c r="U36" s="52"/>
      <c r="V36" s="52"/>
      <c r="W36" s="52" t="s">
        <v>126</v>
      </c>
      <c r="X36" s="52" t="s">
        <v>127</v>
      </c>
      <c r="Y36" s="52" t="s">
        <v>108</v>
      </c>
      <c r="Z36" s="52" t="s">
        <v>108</v>
      </c>
      <c r="AA36" s="52" t="s">
        <v>127</v>
      </c>
      <c r="AB36" s="52" t="s">
        <v>127</v>
      </c>
      <c r="AC36" s="53">
        <v>20</v>
      </c>
      <c r="AD36" s="52">
        <v>62</v>
      </c>
      <c r="AE36" s="52">
        <v>62</v>
      </c>
      <c r="AF36" s="52" t="s">
        <v>263</v>
      </c>
      <c r="AG36" s="52" t="s">
        <v>273</v>
      </c>
      <c r="AH36" s="52"/>
      <c r="AI36" s="52"/>
      <c r="AJ36" s="52"/>
      <c r="AK36" s="52"/>
      <c r="AL36" s="52"/>
      <c r="AM36" s="52"/>
      <c r="AN36" s="52"/>
      <c r="AO36" s="52" t="s">
        <v>127</v>
      </c>
    </row>
    <row r="37" s="5" customFormat="1" ht="28.5" spans="1:41">
      <c r="A37" s="50" t="s">
        <v>232</v>
      </c>
      <c r="B37" s="52" t="s">
        <v>280</v>
      </c>
      <c r="C37" s="52" t="s">
        <v>281</v>
      </c>
      <c r="D37" s="52" t="s">
        <v>235</v>
      </c>
      <c r="E37" s="52" t="s">
        <v>267</v>
      </c>
      <c r="F37" s="52" t="s">
        <v>129</v>
      </c>
      <c r="G37" s="52" t="s">
        <v>261</v>
      </c>
      <c r="H37" s="52" t="s">
        <v>282</v>
      </c>
      <c r="I37" s="52">
        <v>20</v>
      </c>
      <c r="J37" s="52"/>
      <c r="K37" s="52"/>
      <c r="L37" s="52"/>
      <c r="M37" s="52"/>
      <c r="N37" s="52"/>
      <c r="O37" s="52">
        <v>20</v>
      </c>
      <c r="P37" s="52"/>
      <c r="Q37" s="52"/>
      <c r="R37" s="52"/>
      <c r="S37" s="52"/>
      <c r="T37" s="52"/>
      <c r="U37" s="52"/>
      <c r="V37" s="52"/>
      <c r="W37" s="52" t="s">
        <v>126</v>
      </c>
      <c r="X37" s="52" t="s">
        <v>127</v>
      </c>
      <c r="Y37" s="52" t="s">
        <v>108</v>
      </c>
      <c r="Z37" s="52" t="s">
        <v>108</v>
      </c>
      <c r="AA37" s="52" t="s">
        <v>127</v>
      </c>
      <c r="AB37" s="52" t="s">
        <v>127</v>
      </c>
      <c r="AC37" s="52">
        <v>20</v>
      </c>
      <c r="AD37" s="52">
        <v>64</v>
      </c>
      <c r="AE37" s="52">
        <v>64</v>
      </c>
      <c r="AF37" s="52" t="s">
        <v>263</v>
      </c>
      <c r="AG37" s="52" t="s">
        <v>273</v>
      </c>
      <c r="AH37" s="52"/>
      <c r="AI37" s="52"/>
      <c r="AJ37" s="52"/>
      <c r="AK37" s="52"/>
      <c r="AL37" s="52"/>
      <c r="AM37" s="52"/>
      <c r="AN37" s="52"/>
      <c r="AO37" s="52" t="s">
        <v>127</v>
      </c>
    </row>
    <row r="38" s="5" customFormat="1" ht="28.5" spans="1:41">
      <c r="A38" s="50" t="s">
        <v>232</v>
      </c>
      <c r="B38" s="52" t="s">
        <v>283</v>
      </c>
      <c r="C38" s="52" t="s">
        <v>284</v>
      </c>
      <c r="D38" s="52" t="s">
        <v>235</v>
      </c>
      <c r="E38" s="52" t="s">
        <v>251</v>
      </c>
      <c r="F38" s="52" t="s">
        <v>129</v>
      </c>
      <c r="G38" s="52" t="s">
        <v>261</v>
      </c>
      <c r="H38" s="52" t="s">
        <v>285</v>
      </c>
      <c r="I38" s="54">
        <v>10</v>
      </c>
      <c r="J38" s="54"/>
      <c r="K38" s="52"/>
      <c r="L38" s="54"/>
      <c r="M38" s="52"/>
      <c r="N38" s="52"/>
      <c r="O38" s="54">
        <v>10</v>
      </c>
      <c r="P38" s="52"/>
      <c r="Q38" s="52"/>
      <c r="R38" s="52"/>
      <c r="S38" s="52"/>
      <c r="T38" s="52"/>
      <c r="U38" s="52"/>
      <c r="V38" s="52"/>
      <c r="W38" s="52" t="s">
        <v>126</v>
      </c>
      <c r="X38" s="52" t="s">
        <v>127</v>
      </c>
      <c r="Y38" s="52" t="s">
        <v>108</v>
      </c>
      <c r="Z38" s="52" t="s">
        <v>108</v>
      </c>
      <c r="AA38" s="52" t="s">
        <v>127</v>
      </c>
      <c r="AB38" s="52" t="s">
        <v>127</v>
      </c>
      <c r="AC38" s="52">
        <v>20</v>
      </c>
      <c r="AD38" s="52">
        <v>62</v>
      </c>
      <c r="AE38" s="52">
        <v>62</v>
      </c>
      <c r="AF38" s="52" t="s">
        <v>263</v>
      </c>
      <c r="AG38" s="52" t="s">
        <v>273</v>
      </c>
      <c r="AH38" s="52"/>
      <c r="AI38" s="52"/>
      <c r="AJ38" s="52"/>
      <c r="AK38" s="52"/>
      <c r="AL38" s="52"/>
      <c r="AM38" s="52"/>
      <c r="AN38" s="52"/>
      <c r="AO38" s="52" t="s">
        <v>127</v>
      </c>
    </row>
    <row r="39" s="5" customFormat="1" ht="28.5" spans="1:41">
      <c r="A39" s="50" t="s">
        <v>232</v>
      </c>
      <c r="B39" s="52" t="s">
        <v>286</v>
      </c>
      <c r="C39" s="52" t="s">
        <v>287</v>
      </c>
      <c r="D39" s="52" t="s">
        <v>235</v>
      </c>
      <c r="E39" s="54" t="s">
        <v>267</v>
      </c>
      <c r="F39" s="52" t="s">
        <v>129</v>
      </c>
      <c r="G39" s="52" t="s">
        <v>261</v>
      </c>
      <c r="H39" s="52" t="s">
        <v>288</v>
      </c>
      <c r="I39" s="54">
        <v>10</v>
      </c>
      <c r="J39" s="54"/>
      <c r="K39" s="52"/>
      <c r="L39" s="54"/>
      <c r="M39" s="52"/>
      <c r="N39" s="52"/>
      <c r="O39" s="54">
        <v>10</v>
      </c>
      <c r="P39" s="52"/>
      <c r="Q39" s="52"/>
      <c r="R39" s="52"/>
      <c r="S39" s="52"/>
      <c r="T39" s="52"/>
      <c r="U39" s="52"/>
      <c r="V39" s="52"/>
      <c r="W39" s="52" t="s">
        <v>126</v>
      </c>
      <c r="X39" s="52" t="s">
        <v>127</v>
      </c>
      <c r="Y39" s="52" t="s">
        <v>108</v>
      </c>
      <c r="Z39" s="52" t="s">
        <v>108</v>
      </c>
      <c r="AA39" s="52" t="s">
        <v>127</v>
      </c>
      <c r="AB39" s="52" t="s">
        <v>127</v>
      </c>
      <c r="AC39" s="54">
        <v>10</v>
      </c>
      <c r="AD39" s="52">
        <v>30</v>
      </c>
      <c r="AE39" s="52">
        <v>30</v>
      </c>
      <c r="AF39" s="52" t="s">
        <v>263</v>
      </c>
      <c r="AG39" s="52" t="s">
        <v>289</v>
      </c>
      <c r="AH39" s="52"/>
      <c r="AI39" s="52"/>
      <c r="AJ39" s="52"/>
      <c r="AK39" s="52"/>
      <c r="AL39" s="52"/>
      <c r="AM39" s="52"/>
      <c r="AN39" s="52"/>
      <c r="AO39" s="52" t="s">
        <v>127</v>
      </c>
    </row>
    <row r="40" s="6" customFormat="1" ht="42.75" spans="1:41">
      <c r="A40" s="55" t="s">
        <v>232</v>
      </c>
      <c r="B40" s="56" t="s">
        <v>290</v>
      </c>
      <c r="C40" s="56" t="s">
        <v>291</v>
      </c>
      <c r="D40" s="56" t="s">
        <v>235</v>
      </c>
      <c r="E40" s="56" t="s">
        <v>267</v>
      </c>
      <c r="F40" s="56" t="s">
        <v>129</v>
      </c>
      <c r="G40" s="56" t="s">
        <v>261</v>
      </c>
      <c r="H40" s="56" t="s">
        <v>268</v>
      </c>
      <c r="I40" s="56">
        <v>10</v>
      </c>
      <c r="J40" s="56"/>
      <c r="K40" s="56"/>
      <c r="L40" s="56"/>
      <c r="M40" s="56"/>
      <c r="N40" s="56"/>
      <c r="O40" s="56">
        <v>10</v>
      </c>
      <c r="P40" s="56"/>
      <c r="Q40" s="56"/>
      <c r="R40" s="56"/>
      <c r="S40" s="56"/>
      <c r="T40" s="56"/>
      <c r="U40" s="56"/>
      <c r="V40" s="56"/>
      <c r="W40" s="56" t="s">
        <v>126</v>
      </c>
      <c r="X40" s="56" t="s">
        <v>127</v>
      </c>
      <c r="Y40" s="56" t="s">
        <v>108</v>
      </c>
      <c r="Z40" s="56" t="s">
        <v>108</v>
      </c>
      <c r="AA40" s="56" t="s">
        <v>127</v>
      </c>
      <c r="AB40" s="56" t="s">
        <v>127</v>
      </c>
      <c r="AC40" s="56">
        <v>10</v>
      </c>
      <c r="AD40" s="56">
        <v>30</v>
      </c>
      <c r="AE40" s="56">
        <v>30</v>
      </c>
      <c r="AF40" s="56" t="s">
        <v>263</v>
      </c>
      <c r="AG40" s="56" t="s">
        <v>289</v>
      </c>
      <c r="AH40" s="56"/>
      <c r="AI40" s="56"/>
      <c r="AJ40" s="56"/>
      <c r="AK40" s="56"/>
      <c r="AL40" s="56"/>
      <c r="AM40" s="56"/>
      <c r="AN40" s="56"/>
      <c r="AO40" s="56" t="s">
        <v>127</v>
      </c>
    </row>
    <row r="41" s="5" customFormat="1" ht="42.75" spans="1:41">
      <c r="A41" s="50" t="s">
        <v>232</v>
      </c>
      <c r="B41" s="52" t="s">
        <v>292</v>
      </c>
      <c r="C41" s="52" t="s">
        <v>293</v>
      </c>
      <c r="D41" s="52" t="s">
        <v>235</v>
      </c>
      <c r="E41" s="52" t="s">
        <v>267</v>
      </c>
      <c r="F41" s="52" t="s">
        <v>129</v>
      </c>
      <c r="G41" s="52" t="s">
        <v>261</v>
      </c>
      <c r="H41" s="52" t="s">
        <v>282</v>
      </c>
      <c r="I41" s="52">
        <v>10</v>
      </c>
      <c r="J41" s="52"/>
      <c r="K41" s="52"/>
      <c r="L41" s="52"/>
      <c r="M41" s="52"/>
      <c r="N41" s="52"/>
      <c r="O41" s="52">
        <v>10</v>
      </c>
      <c r="P41" s="52"/>
      <c r="Q41" s="52"/>
      <c r="R41" s="52"/>
      <c r="S41" s="52"/>
      <c r="T41" s="52"/>
      <c r="U41" s="52"/>
      <c r="V41" s="52"/>
      <c r="W41" s="52" t="s">
        <v>126</v>
      </c>
      <c r="X41" s="52" t="s">
        <v>127</v>
      </c>
      <c r="Y41" s="52" t="s">
        <v>108</v>
      </c>
      <c r="Z41" s="52" t="s">
        <v>108</v>
      </c>
      <c r="AA41" s="52" t="s">
        <v>127</v>
      </c>
      <c r="AB41" s="52" t="s">
        <v>127</v>
      </c>
      <c r="AC41" s="52">
        <v>10</v>
      </c>
      <c r="AD41" s="52">
        <v>30</v>
      </c>
      <c r="AE41" s="52">
        <v>30</v>
      </c>
      <c r="AF41" s="52" t="s">
        <v>263</v>
      </c>
      <c r="AG41" s="52" t="s">
        <v>289</v>
      </c>
      <c r="AH41" s="52"/>
      <c r="AI41" s="52"/>
      <c r="AJ41" s="52"/>
      <c r="AK41" s="52"/>
      <c r="AL41" s="52"/>
      <c r="AM41" s="52"/>
      <c r="AN41" s="52"/>
      <c r="AO41" s="52" t="s">
        <v>127</v>
      </c>
    </row>
    <row r="42" s="5" customFormat="1" ht="42.75" spans="1:41">
      <c r="A42" s="50" t="s">
        <v>232</v>
      </c>
      <c r="B42" s="52" t="s">
        <v>294</v>
      </c>
      <c r="C42" s="52" t="s">
        <v>295</v>
      </c>
      <c r="D42" s="52" t="s">
        <v>235</v>
      </c>
      <c r="E42" s="52" t="s">
        <v>247</v>
      </c>
      <c r="F42" s="52" t="s">
        <v>129</v>
      </c>
      <c r="G42" s="52" t="s">
        <v>261</v>
      </c>
      <c r="H42" s="52" t="s">
        <v>296</v>
      </c>
      <c r="I42" s="54">
        <v>20</v>
      </c>
      <c r="J42" s="54"/>
      <c r="K42" s="52"/>
      <c r="L42" s="54"/>
      <c r="M42" s="52"/>
      <c r="N42" s="52"/>
      <c r="O42" s="54">
        <v>20</v>
      </c>
      <c r="P42" s="52"/>
      <c r="Q42" s="52"/>
      <c r="R42" s="52"/>
      <c r="S42" s="52"/>
      <c r="T42" s="52"/>
      <c r="U42" s="52"/>
      <c r="V42" s="52"/>
      <c r="W42" s="52" t="s">
        <v>126</v>
      </c>
      <c r="X42" s="52" t="s">
        <v>127</v>
      </c>
      <c r="Y42" s="52" t="s">
        <v>108</v>
      </c>
      <c r="Z42" s="52" t="s">
        <v>108</v>
      </c>
      <c r="AA42" s="52" t="s">
        <v>127</v>
      </c>
      <c r="AB42" s="52" t="s">
        <v>127</v>
      </c>
      <c r="AC42" s="52">
        <v>15</v>
      </c>
      <c r="AD42" s="52">
        <v>45</v>
      </c>
      <c r="AE42" s="52">
        <v>45</v>
      </c>
      <c r="AF42" s="52" t="s">
        <v>263</v>
      </c>
      <c r="AG42" s="52" t="s">
        <v>289</v>
      </c>
      <c r="AH42" s="52"/>
      <c r="AI42" s="52"/>
      <c r="AJ42" s="52"/>
      <c r="AK42" s="52"/>
      <c r="AL42" s="52"/>
      <c r="AM42" s="52"/>
      <c r="AN42" s="52"/>
      <c r="AO42" s="52" t="s">
        <v>127</v>
      </c>
    </row>
    <row r="43" s="5" customFormat="1" ht="57" spans="1:41">
      <c r="A43" s="50" t="s">
        <v>232</v>
      </c>
      <c r="B43" s="52" t="s">
        <v>297</v>
      </c>
      <c r="C43" s="52" t="s">
        <v>298</v>
      </c>
      <c r="D43" s="52" t="s">
        <v>235</v>
      </c>
      <c r="E43" s="52" t="s">
        <v>251</v>
      </c>
      <c r="F43" s="52" t="s">
        <v>129</v>
      </c>
      <c r="G43" s="52" t="s">
        <v>261</v>
      </c>
      <c r="H43" s="52" t="s">
        <v>285</v>
      </c>
      <c r="I43" s="54">
        <v>10</v>
      </c>
      <c r="J43" s="54"/>
      <c r="K43" s="52"/>
      <c r="L43" s="54"/>
      <c r="M43" s="52"/>
      <c r="N43" s="52"/>
      <c r="O43" s="54">
        <v>10</v>
      </c>
      <c r="P43" s="52"/>
      <c r="Q43" s="52"/>
      <c r="R43" s="52"/>
      <c r="S43" s="52"/>
      <c r="T43" s="52"/>
      <c r="U43" s="52"/>
      <c r="V43" s="52"/>
      <c r="W43" s="52" t="s">
        <v>126</v>
      </c>
      <c r="X43" s="52" t="s">
        <v>127</v>
      </c>
      <c r="Y43" s="52" t="s">
        <v>108</v>
      </c>
      <c r="Z43" s="52" t="s">
        <v>108</v>
      </c>
      <c r="AA43" s="52" t="s">
        <v>127</v>
      </c>
      <c r="AB43" s="52" t="s">
        <v>127</v>
      </c>
      <c r="AC43" s="54">
        <v>12</v>
      </c>
      <c r="AD43" s="52">
        <v>36</v>
      </c>
      <c r="AE43" s="52">
        <v>36</v>
      </c>
      <c r="AF43" s="52" t="s">
        <v>263</v>
      </c>
      <c r="AG43" s="52" t="s">
        <v>289</v>
      </c>
      <c r="AH43" s="52"/>
      <c r="AI43" s="52"/>
      <c r="AJ43" s="52"/>
      <c r="AK43" s="52"/>
      <c r="AL43" s="52"/>
      <c r="AM43" s="52"/>
      <c r="AN43" s="52"/>
      <c r="AO43" s="52" t="s">
        <v>127</v>
      </c>
    </row>
    <row r="44" s="5" customFormat="1" ht="71.25" spans="1:41">
      <c r="A44" s="50" t="s">
        <v>232</v>
      </c>
      <c r="B44" s="52" t="s">
        <v>299</v>
      </c>
      <c r="C44" s="52" t="s">
        <v>300</v>
      </c>
      <c r="D44" s="52" t="s">
        <v>235</v>
      </c>
      <c r="E44" s="52" t="s">
        <v>251</v>
      </c>
      <c r="F44" s="52" t="s">
        <v>129</v>
      </c>
      <c r="G44" s="52" t="s">
        <v>261</v>
      </c>
      <c r="H44" s="52" t="s">
        <v>285</v>
      </c>
      <c r="I44" s="54">
        <v>20</v>
      </c>
      <c r="J44" s="54"/>
      <c r="K44" s="52"/>
      <c r="L44" s="54"/>
      <c r="M44" s="52"/>
      <c r="N44" s="52"/>
      <c r="O44" s="54">
        <v>20</v>
      </c>
      <c r="P44" s="52"/>
      <c r="Q44" s="52"/>
      <c r="R44" s="52"/>
      <c r="S44" s="52"/>
      <c r="T44" s="52"/>
      <c r="U44" s="52"/>
      <c r="V44" s="52"/>
      <c r="W44" s="52" t="s">
        <v>126</v>
      </c>
      <c r="X44" s="52" t="s">
        <v>127</v>
      </c>
      <c r="Y44" s="52" t="s">
        <v>108</v>
      </c>
      <c r="Z44" s="52" t="s">
        <v>108</v>
      </c>
      <c r="AA44" s="52" t="s">
        <v>127</v>
      </c>
      <c r="AB44" s="52" t="s">
        <v>127</v>
      </c>
      <c r="AC44" s="54">
        <v>15</v>
      </c>
      <c r="AD44" s="52">
        <v>47</v>
      </c>
      <c r="AE44" s="52">
        <v>47</v>
      </c>
      <c r="AF44" s="52" t="s">
        <v>263</v>
      </c>
      <c r="AG44" s="52" t="s">
        <v>289</v>
      </c>
      <c r="AH44" s="52"/>
      <c r="AI44" s="52"/>
      <c r="AJ44" s="52"/>
      <c r="AK44" s="52"/>
      <c r="AL44" s="52"/>
      <c r="AM44" s="52"/>
      <c r="AN44" s="52"/>
      <c r="AO44" s="52" t="s">
        <v>127</v>
      </c>
    </row>
    <row r="45" s="5" customFormat="1" ht="85.5" spans="1:41">
      <c r="A45" s="50" t="s">
        <v>232</v>
      </c>
      <c r="B45" s="52" t="s">
        <v>301</v>
      </c>
      <c r="C45" s="52" t="s">
        <v>302</v>
      </c>
      <c r="D45" s="52" t="s">
        <v>235</v>
      </c>
      <c r="E45" s="52" t="s">
        <v>247</v>
      </c>
      <c r="F45" s="52" t="s">
        <v>129</v>
      </c>
      <c r="G45" s="52" t="s">
        <v>261</v>
      </c>
      <c r="H45" s="52" t="s">
        <v>285</v>
      </c>
      <c r="I45" s="54">
        <v>10</v>
      </c>
      <c r="J45" s="54"/>
      <c r="K45" s="52"/>
      <c r="L45" s="54"/>
      <c r="M45" s="52"/>
      <c r="N45" s="52"/>
      <c r="O45" s="54">
        <v>10</v>
      </c>
      <c r="P45" s="52"/>
      <c r="Q45" s="52"/>
      <c r="R45" s="52"/>
      <c r="S45" s="52"/>
      <c r="T45" s="52"/>
      <c r="U45" s="52"/>
      <c r="V45" s="52"/>
      <c r="W45" s="52" t="s">
        <v>126</v>
      </c>
      <c r="X45" s="52" t="s">
        <v>127</v>
      </c>
      <c r="Y45" s="52" t="s">
        <v>108</v>
      </c>
      <c r="Z45" s="52" t="s">
        <v>108</v>
      </c>
      <c r="AA45" s="52" t="s">
        <v>127</v>
      </c>
      <c r="AB45" s="52" t="s">
        <v>127</v>
      </c>
      <c r="AC45" s="54">
        <v>10</v>
      </c>
      <c r="AD45" s="52">
        <v>30</v>
      </c>
      <c r="AE45" s="52">
        <v>30</v>
      </c>
      <c r="AF45" s="52" t="s">
        <v>263</v>
      </c>
      <c r="AG45" s="52" t="s">
        <v>289</v>
      </c>
      <c r="AH45" s="52"/>
      <c r="AI45" s="52"/>
      <c r="AJ45" s="52"/>
      <c r="AK45" s="52"/>
      <c r="AL45" s="52"/>
      <c r="AM45" s="52"/>
      <c r="AN45" s="52"/>
      <c r="AO45" s="52" t="s">
        <v>127</v>
      </c>
    </row>
    <row r="46" s="6" customFormat="1" ht="57" spans="1:41">
      <c r="A46" s="55" t="s">
        <v>232</v>
      </c>
      <c r="B46" s="56" t="s">
        <v>303</v>
      </c>
      <c r="C46" s="56" t="s">
        <v>304</v>
      </c>
      <c r="D46" s="56" t="s">
        <v>235</v>
      </c>
      <c r="E46" s="56" t="s">
        <v>243</v>
      </c>
      <c r="F46" s="56" t="s">
        <v>129</v>
      </c>
      <c r="G46" s="56" t="s">
        <v>261</v>
      </c>
      <c r="H46" s="56" t="s">
        <v>285</v>
      </c>
      <c r="I46" s="64">
        <v>20</v>
      </c>
      <c r="J46" s="64"/>
      <c r="K46" s="56"/>
      <c r="L46" s="64"/>
      <c r="M46" s="56"/>
      <c r="N46" s="56"/>
      <c r="O46" s="64">
        <v>20</v>
      </c>
      <c r="P46" s="56"/>
      <c r="Q46" s="56"/>
      <c r="R46" s="56"/>
      <c r="S46" s="56"/>
      <c r="T46" s="56"/>
      <c r="U46" s="56"/>
      <c r="V46" s="56"/>
      <c r="W46" s="56" t="s">
        <v>126</v>
      </c>
      <c r="X46" s="56" t="s">
        <v>127</v>
      </c>
      <c r="Y46" s="56" t="s">
        <v>108</v>
      </c>
      <c r="Z46" s="56" t="s">
        <v>108</v>
      </c>
      <c r="AA46" s="56" t="s">
        <v>127</v>
      </c>
      <c r="AB46" s="56" t="s">
        <v>127</v>
      </c>
      <c r="AC46" s="64">
        <v>10</v>
      </c>
      <c r="AD46" s="56">
        <v>30</v>
      </c>
      <c r="AE46" s="56">
        <v>30</v>
      </c>
      <c r="AF46" s="56" t="s">
        <v>263</v>
      </c>
      <c r="AG46" s="56" t="s">
        <v>289</v>
      </c>
      <c r="AH46" s="56"/>
      <c r="AI46" s="56"/>
      <c r="AJ46" s="56"/>
      <c r="AK46" s="56"/>
      <c r="AL46" s="56"/>
      <c r="AM46" s="56"/>
      <c r="AN46" s="56"/>
      <c r="AO46" s="56" t="s">
        <v>127</v>
      </c>
    </row>
    <row r="47" s="5" customFormat="1" ht="71.25" spans="1:41">
      <c r="A47" s="50" t="s">
        <v>232</v>
      </c>
      <c r="B47" s="52" t="s">
        <v>305</v>
      </c>
      <c r="C47" s="50" t="s">
        <v>306</v>
      </c>
      <c r="D47" s="52" t="s">
        <v>235</v>
      </c>
      <c r="E47" s="52" t="s">
        <v>260</v>
      </c>
      <c r="F47" s="52" t="s">
        <v>129</v>
      </c>
      <c r="G47" s="52" t="s">
        <v>261</v>
      </c>
      <c r="H47" s="52" t="s">
        <v>285</v>
      </c>
      <c r="I47" s="52">
        <v>50</v>
      </c>
      <c r="J47" s="52"/>
      <c r="K47" s="52"/>
      <c r="L47" s="52"/>
      <c r="M47" s="52"/>
      <c r="N47" s="52"/>
      <c r="O47" s="52">
        <v>50</v>
      </c>
      <c r="P47" s="52"/>
      <c r="Q47" s="52"/>
      <c r="R47" s="52"/>
      <c r="S47" s="52"/>
      <c r="T47" s="52"/>
      <c r="U47" s="52"/>
      <c r="V47" s="52"/>
      <c r="W47" s="52" t="s">
        <v>126</v>
      </c>
      <c r="X47" s="52" t="s">
        <v>127</v>
      </c>
      <c r="Y47" s="52" t="s">
        <v>108</v>
      </c>
      <c r="Z47" s="52" t="s">
        <v>108</v>
      </c>
      <c r="AA47" s="52" t="s">
        <v>127</v>
      </c>
      <c r="AB47" s="52" t="s">
        <v>127</v>
      </c>
      <c r="AC47" s="52">
        <v>50</v>
      </c>
      <c r="AD47" s="52">
        <v>152</v>
      </c>
      <c r="AE47" s="52">
        <v>152</v>
      </c>
      <c r="AF47" s="52" t="s">
        <v>263</v>
      </c>
      <c r="AG47" s="52" t="s">
        <v>307</v>
      </c>
      <c r="AH47" s="52"/>
      <c r="AI47" s="52"/>
      <c r="AJ47" s="52"/>
      <c r="AK47" s="52"/>
      <c r="AL47" s="52"/>
      <c r="AM47" s="52"/>
      <c r="AN47" s="52"/>
      <c r="AO47" s="52" t="s">
        <v>127</v>
      </c>
    </row>
    <row r="48" s="5" customFormat="1" ht="28.5" spans="1:41">
      <c r="A48" s="50" t="s">
        <v>232</v>
      </c>
      <c r="B48" s="52" t="s">
        <v>308</v>
      </c>
      <c r="C48" s="50" t="s">
        <v>309</v>
      </c>
      <c r="D48" s="52" t="s">
        <v>235</v>
      </c>
      <c r="E48" s="50" t="s">
        <v>260</v>
      </c>
      <c r="F48" s="52" t="s">
        <v>129</v>
      </c>
      <c r="G48" s="52" t="s">
        <v>261</v>
      </c>
      <c r="H48" s="52" t="s">
        <v>285</v>
      </c>
      <c r="I48" s="52">
        <v>20</v>
      </c>
      <c r="J48" s="52"/>
      <c r="K48" s="52"/>
      <c r="L48" s="52"/>
      <c r="M48" s="52"/>
      <c r="N48" s="52"/>
      <c r="O48" s="52">
        <v>20</v>
      </c>
      <c r="P48" s="52"/>
      <c r="Q48" s="52"/>
      <c r="R48" s="52"/>
      <c r="S48" s="52"/>
      <c r="T48" s="52"/>
      <c r="U48" s="52"/>
      <c r="V48" s="52"/>
      <c r="W48" s="52" t="s">
        <v>126</v>
      </c>
      <c r="X48" s="52" t="s">
        <v>127</v>
      </c>
      <c r="Y48" s="52" t="s">
        <v>108</v>
      </c>
      <c r="Z48" s="52" t="s">
        <v>108</v>
      </c>
      <c r="AA48" s="52" t="s">
        <v>127</v>
      </c>
      <c r="AB48" s="52" t="s">
        <v>127</v>
      </c>
      <c r="AC48" s="52">
        <v>20</v>
      </c>
      <c r="AD48" s="52">
        <v>60</v>
      </c>
      <c r="AE48" s="52">
        <v>60</v>
      </c>
      <c r="AF48" s="52" t="s">
        <v>263</v>
      </c>
      <c r="AG48" s="52" t="s">
        <v>273</v>
      </c>
      <c r="AH48" s="52"/>
      <c r="AI48" s="52"/>
      <c r="AJ48" s="52"/>
      <c r="AK48" s="52"/>
      <c r="AL48" s="52"/>
      <c r="AM48" s="52"/>
      <c r="AN48" s="52"/>
      <c r="AO48" s="52" t="s">
        <v>127</v>
      </c>
    </row>
    <row r="49" s="5" customFormat="1" ht="57" spans="1:41">
      <c r="A49" s="50" t="s">
        <v>232</v>
      </c>
      <c r="B49" s="52" t="s">
        <v>310</v>
      </c>
      <c r="C49" s="52" t="s">
        <v>311</v>
      </c>
      <c r="D49" s="52" t="s">
        <v>312</v>
      </c>
      <c r="E49" s="52" t="s">
        <v>313</v>
      </c>
      <c r="F49" s="52" t="s">
        <v>129</v>
      </c>
      <c r="G49" s="52" t="s">
        <v>237</v>
      </c>
      <c r="H49" s="52" t="s">
        <v>314</v>
      </c>
      <c r="I49" s="52">
        <v>150</v>
      </c>
      <c r="J49" s="52">
        <v>150</v>
      </c>
      <c r="K49" s="65"/>
      <c r="L49" s="52"/>
      <c r="M49" s="52"/>
      <c r="N49" s="52">
        <v>150</v>
      </c>
      <c r="O49" s="52"/>
      <c r="P49" s="52"/>
      <c r="Q49" s="52"/>
      <c r="R49" s="52"/>
      <c r="S49" s="52"/>
      <c r="T49" s="52"/>
      <c r="U49" s="52"/>
      <c r="V49" s="52"/>
      <c r="W49" s="52" t="s">
        <v>107</v>
      </c>
      <c r="X49" s="52" t="s">
        <v>108</v>
      </c>
      <c r="Y49" s="52" t="s">
        <v>127</v>
      </c>
      <c r="Z49" s="52" t="s">
        <v>108</v>
      </c>
      <c r="AA49" s="52" t="s">
        <v>108</v>
      </c>
      <c r="AB49" s="52" t="s">
        <v>127</v>
      </c>
      <c r="AC49" s="52">
        <v>199</v>
      </c>
      <c r="AD49" s="52">
        <v>543</v>
      </c>
      <c r="AE49" s="52">
        <v>543</v>
      </c>
      <c r="AF49" s="52" t="s">
        <v>239</v>
      </c>
      <c r="AG49" s="52" t="s">
        <v>315</v>
      </c>
      <c r="AH49" s="52"/>
      <c r="AI49" s="52"/>
      <c r="AJ49" s="52"/>
      <c r="AK49" s="52"/>
      <c r="AL49" s="52"/>
      <c r="AM49" s="52"/>
      <c r="AN49" s="52"/>
      <c r="AO49" s="52" t="s">
        <v>127</v>
      </c>
    </row>
    <row r="50" s="5" customFormat="1" ht="57" spans="1:41">
      <c r="A50" s="50" t="s">
        <v>232</v>
      </c>
      <c r="B50" s="52" t="s">
        <v>316</v>
      </c>
      <c r="C50" s="52" t="s">
        <v>317</v>
      </c>
      <c r="D50" s="52" t="s">
        <v>312</v>
      </c>
      <c r="E50" s="52" t="s">
        <v>313</v>
      </c>
      <c r="F50" s="52" t="s">
        <v>129</v>
      </c>
      <c r="G50" s="52" t="s">
        <v>237</v>
      </c>
      <c r="H50" s="52" t="s">
        <v>314</v>
      </c>
      <c r="I50" s="52">
        <v>25</v>
      </c>
      <c r="J50" s="52">
        <v>25</v>
      </c>
      <c r="K50" s="65"/>
      <c r="L50" s="52"/>
      <c r="M50" s="52"/>
      <c r="N50" s="52">
        <v>25</v>
      </c>
      <c r="O50" s="52"/>
      <c r="P50" s="52"/>
      <c r="Q50" s="52"/>
      <c r="R50" s="52"/>
      <c r="S50" s="52"/>
      <c r="T50" s="52"/>
      <c r="U50" s="52"/>
      <c r="V50" s="52"/>
      <c r="W50" s="52" t="s">
        <v>107</v>
      </c>
      <c r="X50" s="52" t="s">
        <v>108</v>
      </c>
      <c r="Y50" s="52" t="s">
        <v>127</v>
      </c>
      <c r="Z50" s="52" t="s">
        <v>108</v>
      </c>
      <c r="AA50" s="52" t="s">
        <v>108</v>
      </c>
      <c r="AB50" s="52" t="s">
        <v>127</v>
      </c>
      <c r="AC50" s="52">
        <v>199</v>
      </c>
      <c r="AD50" s="52">
        <v>543</v>
      </c>
      <c r="AE50" s="52">
        <v>543</v>
      </c>
      <c r="AF50" s="52" t="s">
        <v>239</v>
      </c>
      <c r="AG50" s="52" t="s">
        <v>318</v>
      </c>
      <c r="AH50" s="52"/>
      <c r="AI50" s="52"/>
      <c r="AJ50" s="52"/>
      <c r="AK50" s="52"/>
      <c r="AL50" s="52"/>
      <c r="AM50" s="52"/>
      <c r="AN50" s="52"/>
      <c r="AO50" s="52" t="s">
        <v>127</v>
      </c>
    </row>
    <row r="51" s="5" customFormat="1" ht="71.25" spans="1:41">
      <c r="A51" s="50" t="s">
        <v>232</v>
      </c>
      <c r="B51" s="52" t="s">
        <v>319</v>
      </c>
      <c r="C51" s="52" t="s">
        <v>320</v>
      </c>
      <c r="D51" s="52" t="s">
        <v>312</v>
      </c>
      <c r="E51" s="52" t="s">
        <v>313</v>
      </c>
      <c r="F51" s="52" t="s">
        <v>129</v>
      </c>
      <c r="G51" s="52" t="s">
        <v>237</v>
      </c>
      <c r="H51" s="52" t="s">
        <v>314</v>
      </c>
      <c r="I51" s="52">
        <v>250</v>
      </c>
      <c r="J51" s="52">
        <v>250</v>
      </c>
      <c r="K51" s="65"/>
      <c r="L51" s="52">
        <v>100</v>
      </c>
      <c r="M51" s="52"/>
      <c r="N51" s="52">
        <v>150</v>
      </c>
      <c r="O51" s="52"/>
      <c r="P51" s="52"/>
      <c r="Q51" s="52"/>
      <c r="R51" s="52"/>
      <c r="S51" s="52"/>
      <c r="T51" s="52"/>
      <c r="U51" s="52"/>
      <c r="V51" s="52"/>
      <c r="W51" s="52" t="s">
        <v>107</v>
      </c>
      <c r="X51" s="52" t="s">
        <v>108</v>
      </c>
      <c r="Y51" s="52" t="s">
        <v>127</v>
      </c>
      <c r="Z51" s="52" t="s">
        <v>108</v>
      </c>
      <c r="AA51" s="52" t="s">
        <v>108</v>
      </c>
      <c r="AB51" s="52" t="s">
        <v>127</v>
      </c>
      <c r="AC51" s="52">
        <v>199</v>
      </c>
      <c r="AD51" s="52">
        <v>543</v>
      </c>
      <c r="AE51" s="52">
        <v>543</v>
      </c>
      <c r="AF51" s="52" t="s">
        <v>239</v>
      </c>
      <c r="AG51" s="52" t="s">
        <v>321</v>
      </c>
      <c r="AH51" s="52"/>
      <c r="AI51" s="52"/>
      <c r="AJ51" s="52"/>
      <c r="AK51" s="52"/>
      <c r="AL51" s="52"/>
      <c r="AM51" s="52"/>
      <c r="AN51" s="52"/>
      <c r="AO51" s="52" t="s">
        <v>127</v>
      </c>
    </row>
    <row r="52" s="5" customFormat="1" ht="57" spans="1:41">
      <c r="A52" s="50" t="s">
        <v>232</v>
      </c>
      <c r="B52" s="52" t="s">
        <v>322</v>
      </c>
      <c r="C52" s="52" t="s">
        <v>323</v>
      </c>
      <c r="D52" s="52" t="s">
        <v>312</v>
      </c>
      <c r="E52" s="52" t="s">
        <v>324</v>
      </c>
      <c r="F52" s="52" t="s">
        <v>129</v>
      </c>
      <c r="G52" s="52" t="s">
        <v>237</v>
      </c>
      <c r="H52" s="52" t="s">
        <v>325</v>
      </c>
      <c r="I52" s="52">
        <v>50</v>
      </c>
      <c r="J52" s="52">
        <v>50</v>
      </c>
      <c r="K52" s="52"/>
      <c r="L52" s="52">
        <v>50</v>
      </c>
      <c r="M52" s="52"/>
      <c r="N52" s="52"/>
      <c r="O52" s="52"/>
      <c r="P52" s="52"/>
      <c r="Q52" s="52"/>
      <c r="R52" s="52"/>
      <c r="S52" s="52"/>
      <c r="T52" s="52"/>
      <c r="U52" s="52"/>
      <c r="V52" s="52"/>
      <c r="W52" s="52" t="s">
        <v>107</v>
      </c>
      <c r="X52" s="52" t="s">
        <v>108</v>
      </c>
      <c r="Y52" s="52" t="s">
        <v>127</v>
      </c>
      <c r="Z52" s="52" t="s">
        <v>108</v>
      </c>
      <c r="AA52" s="52" t="s">
        <v>108</v>
      </c>
      <c r="AB52" s="52" t="s">
        <v>127</v>
      </c>
      <c r="AC52" s="52">
        <v>40</v>
      </c>
      <c r="AD52" s="52">
        <v>141</v>
      </c>
      <c r="AE52" s="52">
        <v>141</v>
      </c>
      <c r="AF52" s="52" t="s">
        <v>239</v>
      </c>
      <c r="AG52" s="52" t="s">
        <v>326</v>
      </c>
      <c r="AH52" s="52"/>
      <c r="AI52" s="52"/>
      <c r="AJ52" s="52"/>
      <c r="AK52" s="52"/>
      <c r="AL52" s="52"/>
      <c r="AM52" s="52"/>
      <c r="AN52" s="52"/>
      <c r="AO52" s="52" t="s">
        <v>127</v>
      </c>
    </row>
    <row r="53" s="5" customFormat="1" ht="57" spans="1:41">
      <c r="A53" s="50" t="s">
        <v>232</v>
      </c>
      <c r="B53" s="52" t="s">
        <v>327</v>
      </c>
      <c r="C53" s="52" t="s">
        <v>328</v>
      </c>
      <c r="D53" s="52" t="s">
        <v>312</v>
      </c>
      <c r="E53" s="52" t="s">
        <v>324</v>
      </c>
      <c r="F53" s="52" t="s">
        <v>129</v>
      </c>
      <c r="G53" s="52" t="s">
        <v>237</v>
      </c>
      <c r="H53" s="52" t="s">
        <v>325</v>
      </c>
      <c r="I53" s="52">
        <v>50</v>
      </c>
      <c r="J53" s="52">
        <v>50</v>
      </c>
      <c r="K53" s="52">
        <v>50</v>
      </c>
      <c r="L53" s="52"/>
      <c r="M53" s="52"/>
      <c r="N53" s="52"/>
      <c r="O53" s="52"/>
      <c r="P53" s="52"/>
      <c r="Q53" s="52"/>
      <c r="R53" s="52"/>
      <c r="S53" s="52"/>
      <c r="T53" s="52"/>
      <c r="U53" s="52"/>
      <c r="V53" s="52"/>
      <c r="W53" s="52" t="s">
        <v>107</v>
      </c>
      <c r="X53" s="52" t="s">
        <v>108</v>
      </c>
      <c r="Y53" s="52" t="s">
        <v>127</v>
      </c>
      <c r="Z53" s="52" t="s">
        <v>108</v>
      </c>
      <c r="AA53" s="52" t="s">
        <v>108</v>
      </c>
      <c r="AB53" s="52" t="s">
        <v>127</v>
      </c>
      <c r="AC53" s="52">
        <v>54</v>
      </c>
      <c r="AD53" s="52">
        <v>156</v>
      </c>
      <c r="AE53" s="52">
        <v>156</v>
      </c>
      <c r="AF53" s="52" t="s">
        <v>239</v>
      </c>
      <c r="AG53" s="52" t="s">
        <v>329</v>
      </c>
      <c r="AH53" s="52"/>
      <c r="AI53" s="52"/>
      <c r="AJ53" s="52"/>
      <c r="AK53" s="52"/>
      <c r="AL53" s="52"/>
      <c r="AM53" s="52"/>
      <c r="AN53" s="52"/>
      <c r="AO53" s="52" t="s">
        <v>127</v>
      </c>
    </row>
    <row r="54" s="5" customFormat="1" ht="57" spans="1:41">
      <c r="A54" s="50" t="s">
        <v>232</v>
      </c>
      <c r="B54" s="52" t="s">
        <v>330</v>
      </c>
      <c r="C54" s="52" t="s">
        <v>331</v>
      </c>
      <c r="D54" s="52" t="s">
        <v>312</v>
      </c>
      <c r="E54" s="52" t="s">
        <v>332</v>
      </c>
      <c r="F54" s="52" t="s">
        <v>129</v>
      </c>
      <c r="G54" s="52" t="s">
        <v>237</v>
      </c>
      <c r="H54" s="52" t="s">
        <v>333</v>
      </c>
      <c r="I54" s="52">
        <v>20</v>
      </c>
      <c r="J54" s="52">
        <v>20</v>
      </c>
      <c r="K54" s="52">
        <v>20</v>
      </c>
      <c r="L54" s="52"/>
      <c r="M54" s="52"/>
      <c r="N54" s="52"/>
      <c r="O54" s="52"/>
      <c r="P54" s="52"/>
      <c r="Q54" s="52"/>
      <c r="R54" s="52"/>
      <c r="S54" s="52"/>
      <c r="T54" s="52"/>
      <c r="U54" s="52"/>
      <c r="V54" s="52"/>
      <c r="W54" s="52" t="s">
        <v>107</v>
      </c>
      <c r="X54" s="52" t="s">
        <v>108</v>
      </c>
      <c r="Y54" s="52" t="s">
        <v>127</v>
      </c>
      <c r="Z54" s="52" t="s">
        <v>108</v>
      </c>
      <c r="AA54" s="52" t="s">
        <v>108</v>
      </c>
      <c r="AB54" s="52" t="s">
        <v>127</v>
      </c>
      <c r="AC54" s="52">
        <v>15</v>
      </c>
      <c r="AD54" s="52">
        <v>21</v>
      </c>
      <c r="AE54" s="52">
        <v>21</v>
      </c>
      <c r="AF54" s="52" t="s">
        <v>239</v>
      </c>
      <c r="AG54" s="52" t="s">
        <v>334</v>
      </c>
      <c r="AH54" s="52"/>
      <c r="AI54" s="52"/>
      <c r="AJ54" s="52"/>
      <c r="AK54" s="52"/>
      <c r="AL54" s="52"/>
      <c r="AM54" s="52"/>
      <c r="AN54" s="52"/>
      <c r="AO54" s="52" t="s">
        <v>127</v>
      </c>
    </row>
    <row r="55" s="5" customFormat="1" ht="57" spans="1:41">
      <c r="A55" s="50" t="s">
        <v>232</v>
      </c>
      <c r="B55" s="50" t="s">
        <v>335</v>
      </c>
      <c r="C55" s="52" t="s">
        <v>336</v>
      </c>
      <c r="D55" s="52" t="s">
        <v>312</v>
      </c>
      <c r="E55" s="52" t="s">
        <v>332</v>
      </c>
      <c r="F55" s="52" t="s">
        <v>129</v>
      </c>
      <c r="G55" s="52" t="s">
        <v>237</v>
      </c>
      <c r="H55" s="52" t="s">
        <v>333</v>
      </c>
      <c r="I55" s="52">
        <v>20</v>
      </c>
      <c r="J55" s="52">
        <v>20</v>
      </c>
      <c r="K55" s="52">
        <v>20</v>
      </c>
      <c r="L55" s="52"/>
      <c r="M55" s="52"/>
      <c r="N55" s="52"/>
      <c r="O55" s="52"/>
      <c r="P55" s="52"/>
      <c r="Q55" s="52"/>
      <c r="R55" s="52"/>
      <c r="S55" s="52"/>
      <c r="T55" s="52"/>
      <c r="U55" s="52"/>
      <c r="V55" s="52"/>
      <c r="W55" s="52" t="s">
        <v>107</v>
      </c>
      <c r="X55" s="52" t="s">
        <v>108</v>
      </c>
      <c r="Y55" s="52" t="s">
        <v>127</v>
      </c>
      <c r="Z55" s="52" t="s">
        <v>108</v>
      </c>
      <c r="AA55" s="52" t="s">
        <v>108</v>
      </c>
      <c r="AB55" s="52" t="s">
        <v>127</v>
      </c>
      <c r="AC55" s="52">
        <v>15</v>
      </c>
      <c r="AD55" s="52">
        <v>20</v>
      </c>
      <c r="AE55" s="52">
        <v>20</v>
      </c>
      <c r="AF55" s="52" t="s">
        <v>239</v>
      </c>
      <c r="AG55" s="52" t="s">
        <v>337</v>
      </c>
      <c r="AH55" s="52"/>
      <c r="AI55" s="52"/>
      <c r="AJ55" s="52"/>
      <c r="AK55" s="52"/>
      <c r="AL55" s="52"/>
      <c r="AM55" s="52"/>
      <c r="AN55" s="52"/>
      <c r="AO55" s="52" t="s">
        <v>127</v>
      </c>
    </row>
    <row r="56" s="5" customFormat="1" ht="57" spans="1:41">
      <c r="A56" s="50" t="s">
        <v>232</v>
      </c>
      <c r="B56" s="52" t="s">
        <v>338</v>
      </c>
      <c r="C56" s="52" t="s">
        <v>339</v>
      </c>
      <c r="D56" s="52" t="s">
        <v>312</v>
      </c>
      <c r="E56" s="52" t="s">
        <v>340</v>
      </c>
      <c r="F56" s="52" t="s">
        <v>129</v>
      </c>
      <c r="G56" s="52" t="s">
        <v>237</v>
      </c>
      <c r="H56" s="52" t="s">
        <v>341</v>
      </c>
      <c r="I56" s="52">
        <v>20</v>
      </c>
      <c r="J56" s="52">
        <v>20</v>
      </c>
      <c r="K56" s="52">
        <v>20</v>
      </c>
      <c r="L56" s="52"/>
      <c r="M56" s="52"/>
      <c r="N56" s="52"/>
      <c r="O56" s="52"/>
      <c r="P56" s="52"/>
      <c r="Q56" s="52"/>
      <c r="R56" s="52"/>
      <c r="S56" s="52"/>
      <c r="T56" s="52"/>
      <c r="U56" s="52"/>
      <c r="V56" s="52"/>
      <c r="W56" s="52" t="s">
        <v>107</v>
      </c>
      <c r="X56" s="52" t="s">
        <v>108</v>
      </c>
      <c r="Y56" s="52" t="s">
        <v>127</v>
      </c>
      <c r="Z56" s="52" t="s">
        <v>108</v>
      </c>
      <c r="AA56" s="52" t="s">
        <v>108</v>
      </c>
      <c r="AB56" s="52" t="s">
        <v>127</v>
      </c>
      <c r="AC56" s="52">
        <v>24</v>
      </c>
      <c r="AD56" s="52">
        <v>72</v>
      </c>
      <c r="AE56" s="52">
        <v>72</v>
      </c>
      <c r="AF56" s="52" t="s">
        <v>239</v>
      </c>
      <c r="AG56" s="52" t="s">
        <v>342</v>
      </c>
      <c r="AH56" s="52"/>
      <c r="AI56" s="52"/>
      <c r="AJ56" s="52"/>
      <c r="AK56" s="52"/>
      <c r="AL56" s="52"/>
      <c r="AM56" s="52"/>
      <c r="AN56" s="52"/>
      <c r="AO56" s="52" t="s">
        <v>127</v>
      </c>
    </row>
    <row r="57" s="5" customFormat="1" ht="57" spans="1:41">
      <c r="A57" s="50" t="s">
        <v>232</v>
      </c>
      <c r="B57" s="52" t="s">
        <v>343</v>
      </c>
      <c r="C57" s="52" t="s">
        <v>344</v>
      </c>
      <c r="D57" s="52" t="s">
        <v>312</v>
      </c>
      <c r="E57" s="52" t="s">
        <v>345</v>
      </c>
      <c r="F57" s="52" t="s">
        <v>129</v>
      </c>
      <c r="G57" s="52" t="s">
        <v>237</v>
      </c>
      <c r="H57" s="52" t="s">
        <v>346</v>
      </c>
      <c r="I57" s="52">
        <v>40</v>
      </c>
      <c r="J57" s="52">
        <v>40</v>
      </c>
      <c r="K57" s="52">
        <v>40</v>
      </c>
      <c r="L57" s="52"/>
      <c r="M57" s="52"/>
      <c r="N57" s="52"/>
      <c r="O57" s="52"/>
      <c r="P57" s="52"/>
      <c r="Q57" s="52"/>
      <c r="R57" s="52"/>
      <c r="S57" s="52"/>
      <c r="T57" s="52"/>
      <c r="U57" s="52"/>
      <c r="V57" s="52"/>
      <c r="W57" s="52" t="s">
        <v>107</v>
      </c>
      <c r="X57" s="52" t="s">
        <v>108</v>
      </c>
      <c r="Y57" s="52" t="s">
        <v>127</v>
      </c>
      <c r="Z57" s="52" t="s">
        <v>108</v>
      </c>
      <c r="AA57" s="52" t="s">
        <v>108</v>
      </c>
      <c r="AB57" s="52" t="s">
        <v>127</v>
      </c>
      <c r="AC57" s="52">
        <v>73</v>
      </c>
      <c r="AD57" s="52">
        <v>203</v>
      </c>
      <c r="AE57" s="52">
        <v>203</v>
      </c>
      <c r="AF57" s="52" t="s">
        <v>239</v>
      </c>
      <c r="AG57" s="52" t="s">
        <v>347</v>
      </c>
      <c r="AH57" s="52"/>
      <c r="AI57" s="52"/>
      <c r="AJ57" s="52"/>
      <c r="AK57" s="52"/>
      <c r="AL57" s="52"/>
      <c r="AM57" s="52"/>
      <c r="AN57" s="52"/>
      <c r="AO57" s="52" t="s">
        <v>127</v>
      </c>
    </row>
    <row r="58" s="5" customFormat="1" ht="57" spans="1:41">
      <c r="A58" s="50" t="s">
        <v>232</v>
      </c>
      <c r="B58" s="52" t="s">
        <v>348</v>
      </c>
      <c r="C58" s="52" t="s">
        <v>349</v>
      </c>
      <c r="D58" s="52" t="s">
        <v>312</v>
      </c>
      <c r="E58" s="52" t="s">
        <v>345</v>
      </c>
      <c r="F58" s="52" t="s">
        <v>129</v>
      </c>
      <c r="G58" s="52" t="s">
        <v>237</v>
      </c>
      <c r="H58" s="52" t="s">
        <v>350</v>
      </c>
      <c r="I58" s="52">
        <v>15</v>
      </c>
      <c r="J58" s="52">
        <v>15</v>
      </c>
      <c r="K58" s="52">
        <v>15</v>
      </c>
      <c r="L58" s="52"/>
      <c r="M58" s="52"/>
      <c r="N58" s="52"/>
      <c r="O58" s="52"/>
      <c r="P58" s="52"/>
      <c r="Q58" s="52"/>
      <c r="R58" s="52"/>
      <c r="S58" s="52"/>
      <c r="T58" s="52"/>
      <c r="U58" s="52"/>
      <c r="V58" s="52"/>
      <c r="W58" s="52" t="s">
        <v>107</v>
      </c>
      <c r="X58" s="52" t="s">
        <v>108</v>
      </c>
      <c r="Y58" s="52" t="s">
        <v>127</v>
      </c>
      <c r="Z58" s="52" t="s">
        <v>108</v>
      </c>
      <c r="AA58" s="52" t="s">
        <v>108</v>
      </c>
      <c r="AB58" s="52" t="s">
        <v>127</v>
      </c>
      <c r="AC58" s="52">
        <v>10</v>
      </c>
      <c r="AD58" s="52">
        <v>33</v>
      </c>
      <c r="AE58" s="52">
        <v>33</v>
      </c>
      <c r="AF58" s="52" t="s">
        <v>351</v>
      </c>
      <c r="AG58" s="52" t="s">
        <v>352</v>
      </c>
      <c r="AH58" s="52"/>
      <c r="AI58" s="52"/>
      <c r="AJ58" s="52"/>
      <c r="AK58" s="52"/>
      <c r="AL58" s="52"/>
      <c r="AM58" s="52"/>
      <c r="AN58" s="52"/>
      <c r="AO58" s="52" t="s">
        <v>127</v>
      </c>
    </row>
    <row r="59" s="5" customFormat="1" ht="57" spans="1:41">
      <c r="A59" s="50" t="s">
        <v>232</v>
      </c>
      <c r="B59" s="52" t="s">
        <v>353</v>
      </c>
      <c r="C59" s="52" t="s">
        <v>354</v>
      </c>
      <c r="D59" s="52" t="s">
        <v>312</v>
      </c>
      <c r="E59" s="52" t="s">
        <v>345</v>
      </c>
      <c r="F59" s="52" t="s">
        <v>129</v>
      </c>
      <c r="G59" s="52" t="s">
        <v>237</v>
      </c>
      <c r="H59" s="52" t="s">
        <v>350</v>
      </c>
      <c r="I59" s="52">
        <v>30</v>
      </c>
      <c r="J59" s="52">
        <v>30</v>
      </c>
      <c r="K59" s="52">
        <v>30</v>
      </c>
      <c r="L59" s="52"/>
      <c r="M59" s="52"/>
      <c r="N59" s="52"/>
      <c r="O59" s="52"/>
      <c r="P59" s="52"/>
      <c r="Q59" s="52"/>
      <c r="R59" s="52"/>
      <c r="S59" s="52"/>
      <c r="T59" s="52"/>
      <c r="U59" s="52"/>
      <c r="V59" s="52"/>
      <c r="W59" s="52" t="s">
        <v>107</v>
      </c>
      <c r="X59" s="52" t="s">
        <v>108</v>
      </c>
      <c r="Y59" s="52" t="s">
        <v>127</v>
      </c>
      <c r="Z59" s="52" t="s">
        <v>108</v>
      </c>
      <c r="AA59" s="52" t="s">
        <v>108</v>
      </c>
      <c r="AB59" s="52" t="s">
        <v>127</v>
      </c>
      <c r="AC59" s="52">
        <v>73</v>
      </c>
      <c r="AD59" s="52">
        <v>203</v>
      </c>
      <c r="AE59" s="52">
        <v>203</v>
      </c>
      <c r="AF59" s="52" t="s">
        <v>239</v>
      </c>
      <c r="AG59" s="52" t="s">
        <v>355</v>
      </c>
      <c r="AH59" s="52"/>
      <c r="AI59" s="52"/>
      <c r="AJ59" s="52"/>
      <c r="AK59" s="52"/>
      <c r="AL59" s="52"/>
      <c r="AM59" s="52"/>
      <c r="AN59" s="52"/>
      <c r="AO59" s="52" t="s">
        <v>127</v>
      </c>
    </row>
    <row r="60" s="5" customFormat="1" ht="57" spans="1:41">
      <c r="A60" s="50" t="s">
        <v>232</v>
      </c>
      <c r="B60" s="52" t="s">
        <v>356</v>
      </c>
      <c r="C60" s="52" t="s">
        <v>357</v>
      </c>
      <c r="D60" s="52" t="s">
        <v>312</v>
      </c>
      <c r="E60" s="52" t="s">
        <v>358</v>
      </c>
      <c r="F60" s="52" t="s">
        <v>129</v>
      </c>
      <c r="G60" s="52" t="s">
        <v>237</v>
      </c>
      <c r="H60" s="52" t="s">
        <v>359</v>
      </c>
      <c r="I60" s="52">
        <v>50</v>
      </c>
      <c r="J60" s="52">
        <v>50</v>
      </c>
      <c r="K60" s="52">
        <v>50</v>
      </c>
      <c r="L60" s="52"/>
      <c r="M60" s="52"/>
      <c r="N60" s="52"/>
      <c r="O60" s="52"/>
      <c r="P60" s="52"/>
      <c r="Q60" s="52"/>
      <c r="R60" s="52"/>
      <c r="S60" s="52"/>
      <c r="T60" s="52"/>
      <c r="U60" s="52"/>
      <c r="V60" s="52"/>
      <c r="W60" s="52" t="s">
        <v>107</v>
      </c>
      <c r="X60" s="52" t="s">
        <v>108</v>
      </c>
      <c r="Y60" s="52" t="s">
        <v>127</v>
      </c>
      <c r="Z60" s="52" t="s">
        <v>108</v>
      </c>
      <c r="AA60" s="52" t="s">
        <v>108</v>
      </c>
      <c r="AB60" s="52" t="s">
        <v>127</v>
      </c>
      <c r="AC60" s="52">
        <v>27</v>
      </c>
      <c r="AD60" s="52">
        <v>62</v>
      </c>
      <c r="AE60" s="52">
        <v>62</v>
      </c>
      <c r="AF60" s="52" t="s">
        <v>239</v>
      </c>
      <c r="AG60" s="52" t="s">
        <v>360</v>
      </c>
      <c r="AH60" s="52"/>
      <c r="AI60" s="52"/>
      <c r="AJ60" s="52"/>
      <c r="AK60" s="52"/>
      <c r="AL60" s="52"/>
      <c r="AM60" s="52"/>
      <c r="AN60" s="52"/>
      <c r="AO60" s="52" t="s">
        <v>127</v>
      </c>
    </row>
    <row r="61" s="5" customFormat="1" ht="42.75" spans="1:41">
      <c r="A61" s="50" t="s">
        <v>232</v>
      </c>
      <c r="B61" s="52" t="s">
        <v>361</v>
      </c>
      <c r="C61" s="52" t="s">
        <v>362</v>
      </c>
      <c r="D61" s="52" t="s">
        <v>312</v>
      </c>
      <c r="E61" s="52" t="s">
        <v>363</v>
      </c>
      <c r="F61" s="52" t="s">
        <v>129</v>
      </c>
      <c r="G61" s="52" t="s">
        <v>261</v>
      </c>
      <c r="H61" s="52" t="s">
        <v>364</v>
      </c>
      <c r="I61" s="54">
        <v>10</v>
      </c>
      <c r="J61" s="54"/>
      <c r="K61" s="52"/>
      <c r="L61" s="54"/>
      <c r="M61" s="52"/>
      <c r="N61" s="52"/>
      <c r="O61" s="54">
        <v>10</v>
      </c>
      <c r="P61" s="52"/>
      <c r="Q61" s="52"/>
      <c r="R61" s="52"/>
      <c r="S61" s="52"/>
      <c r="T61" s="52"/>
      <c r="U61" s="52"/>
      <c r="V61" s="52"/>
      <c r="W61" s="52" t="s">
        <v>126</v>
      </c>
      <c r="X61" s="52" t="s">
        <v>127</v>
      </c>
      <c r="Y61" s="52" t="s">
        <v>108</v>
      </c>
      <c r="Z61" s="52" t="s">
        <v>108</v>
      </c>
      <c r="AA61" s="52" t="s">
        <v>127</v>
      </c>
      <c r="AB61" s="52" t="s">
        <v>127</v>
      </c>
      <c r="AC61" s="54">
        <v>8</v>
      </c>
      <c r="AD61" s="52">
        <v>25</v>
      </c>
      <c r="AE61" s="52">
        <v>25</v>
      </c>
      <c r="AF61" s="52" t="s">
        <v>263</v>
      </c>
      <c r="AG61" s="52" t="s">
        <v>289</v>
      </c>
      <c r="AH61" s="52"/>
      <c r="AI61" s="52"/>
      <c r="AJ61" s="52"/>
      <c r="AK61" s="52"/>
      <c r="AL61" s="52"/>
      <c r="AM61" s="52"/>
      <c r="AN61" s="52"/>
      <c r="AO61" s="52" t="s">
        <v>127</v>
      </c>
    </row>
    <row r="62" s="5" customFormat="1" ht="28.5" spans="1:41">
      <c r="A62" s="50" t="s">
        <v>232</v>
      </c>
      <c r="B62" s="52" t="s">
        <v>365</v>
      </c>
      <c r="C62" s="52" t="s">
        <v>366</v>
      </c>
      <c r="D62" s="52" t="s">
        <v>367</v>
      </c>
      <c r="E62" s="52" t="s">
        <v>368</v>
      </c>
      <c r="F62" s="52" t="s">
        <v>129</v>
      </c>
      <c r="G62" s="52" t="s">
        <v>261</v>
      </c>
      <c r="H62" s="52" t="s">
        <v>369</v>
      </c>
      <c r="I62" s="52">
        <v>10</v>
      </c>
      <c r="J62" s="52"/>
      <c r="K62" s="52"/>
      <c r="L62" s="52"/>
      <c r="M62" s="52"/>
      <c r="N62" s="52"/>
      <c r="O62" s="52">
        <v>10</v>
      </c>
      <c r="P62" s="52"/>
      <c r="Q62" s="52"/>
      <c r="R62" s="52"/>
      <c r="S62" s="52"/>
      <c r="T62" s="52"/>
      <c r="U62" s="52"/>
      <c r="V62" s="52"/>
      <c r="W62" s="52" t="s">
        <v>126</v>
      </c>
      <c r="X62" s="52" t="s">
        <v>127</v>
      </c>
      <c r="Y62" s="52" t="s">
        <v>108</v>
      </c>
      <c r="Z62" s="52" t="s">
        <v>108</v>
      </c>
      <c r="AA62" s="52" t="s">
        <v>127</v>
      </c>
      <c r="AB62" s="52" t="s">
        <v>127</v>
      </c>
      <c r="AC62" s="52">
        <v>14</v>
      </c>
      <c r="AD62" s="52">
        <v>40</v>
      </c>
      <c r="AE62" s="52">
        <v>40</v>
      </c>
      <c r="AF62" s="52" t="s">
        <v>263</v>
      </c>
      <c r="AG62" s="52" t="s">
        <v>289</v>
      </c>
      <c r="AH62" s="52"/>
      <c r="AI62" s="52"/>
      <c r="AJ62" s="52"/>
      <c r="AK62" s="52"/>
      <c r="AL62" s="52"/>
      <c r="AM62" s="52"/>
      <c r="AN62" s="52"/>
      <c r="AO62" s="52" t="s">
        <v>127</v>
      </c>
    </row>
    <row r="63" s="5" customFormat="1" ht="28.5" spans="1:41">
      <c r="A63" s="50" t="s">
        <v>232</v>
      </c>
      <c r="B63" s="52" t="s">
        <v>370</v>
      </c>
      <c r="C63" s="52" t="s">
        <v>371</v>
      </c>
      <c r="D63" s="52" t="s">
        <v>312</v>
      </c>
      <c r="E63" s="52" t="s">
        <v>345</v>
      </c>
      <c r="F63" s="52" t="s">
        <v>129</v>
      </c>
      <c r="G63" s="52" t="s">
        <v>261</v>
      </c>
      <c r="H63" s="52" t="s">
        <v>372</v>
      </c>
      <c r="I63" s="52">
        <v>10</v>
      </c>
      <c r="J63" s="52"/>
      <c r="K63" s="52"/>
      <c r="L63" s="52"/>
      <c r="M63" s="52"/>
      <c r="N63" s="52"/>
      <c r="O63" s="52">
        <v>10</v>
      </c>
      <c r="P63" s="52"/>
      <c r="Q63" s="52"/>
      <c r="R63" s="52"/>
      <c r="S63" s="52"/>
      <c r="T63" s="52"/>
      <c r="U63" s="52"/>
      <c r="V63" s="52"/>
      <c r="W63" s="52" t="s">
        <v>126</v>
      </c>
      <c r="X63" s="52" t="s">
        <v>127</v>
      </c>
      <c r="Y63" s="52" t="s">
        <v>108</v>
      </c>
      <c r="Z63" s="52" t="s">
        <v>108</v>
      </c>
      <c r="AA63" s="52" t="s">
        <v>127</v>
      </c>
      <c r="AB63" s="52" t="s">
        <v>127</v>
      </c>
      <c r="AC63" s="52">
        <v>10</v>
      </c>
      <c r="AD63" s="52">
        <v>30</v>
      </c>
      <c r="AE63" s="52">
        <v>30</v>
      </c>
      <c r="AF63" s="52" t="s">
        <v>263</v>
      </c>
      <c r="AG63" s="52" t="s">
        <v>289</v>
      </c>
      <c r="AH63" s="52"/>
      <c r="AI63" s="52"/>
      <c r="AJ63" s="52"/>
      <c r="AK63" s="52"/>
      <c r="AL63" s="52"/>
      <c r="AM63" s="52"/>
      <c r="AN63" s="52"/>
      <c r="AO63" s="52" t="s">
        <v>127</v>
      </c>
    </row>
    <row r="64" s="5" customFormat="1" ht="28.5" spans="1:41">
      <c r="A64" s="50" t="s">
        <v>232</v>
      </c>
      <c r="B64" s="52" t="s">
        <v>373</v>
      </c>
      <c r="C64" s="50" t="s">
        <v>374</v>
      </c>
      <c r="D64" s="52" t="s">
        <v>367</v>
      </c>
      <c r="E64" s="50" t="s">
        <v>345</v>
      </c>
      <c r="F64" s="52" t="s">
        <v>129</v>
      </c>
      <c r="G64" s="52" t="s">
        <v>261</v>
      </c>
      <c r="H64" s="52" t="s">
        <v>375</v>
      </c>
      <c r="I64" s="52">
        <v>20</v>
      </c>
      <c r="J64" s="52"/>
      <c r="K64" s="52"/>
      <c r="L64" s="52"/>
      <c r="M64" s="52"/>
      <c r="N64" s="52"/>
      <c r="O64" s="52">
        <v>20</v>
      </c>
      <c r="P64" s="52"/>
      <c r="Q64" s="52"/>
      <c r="R64" s="52"/>
      <c r="S64" s="52"/>
      <c r="T64" s="52"/>
      <c r="U64" s="52"/>
      <c r="V64" s="52"/>
      <c r="W64" s="52" t="s">
        <v>126</v>
      </c>
      <c r="X64" s="52" t="s">
        <v>127</v>
      </c>
      <c r="Y64" s="52" t="s">
        <v>108</v>
      </c>
      <c r="Z64" s="52" t="s">
        <v>108</v>
      </c>
      <c r="AA64" s="52" t="s">
        <v>127</v>
      </c>
      <c r="AB64" s="52" t="s">
        <v>127</v>
      </c>
      <c r="AC64" s="52">
        <v>30</v>
      </c>
      <c r="AD64" s="52">
        <v>306</v>
      </c>
      <c r="AE64" s="52">
        <v>306</v>
      </c>
      <c r="AF64" s="52" t="s">
        <v>263</v>
      </c>
      <c r="AG64" s="52" t="s">
        <v>376</v>
      </c>
      <c r="AH64" s="52"/>
      <c r="AI64" s="52"/>
      <c r="AJ64" s="52"/>
      <c r="AK64" s="52"/>
      <c r="AL64" s="52"/>
      <c r="AM64" s="52"/>
      <c r="AN64" s="52"/>
      <c r="AO64" s="52" t="s">
        <v>127</v>
      </c>
    </row>
    <row r="65" s="5" customFormat="1" ht="71.25" spans="1:41">
      <c r="A65" s="50" t="s">
        <v>232</v>
      </c>
      <c r="B65" s="52" t="s">
        <v>377</v>
      </c>
      <c r="C65" s="52" t="s">
        <v>378</v>
      </c>
      <c r="D65" s="52" t="s">
        <v>312</v>
      </c>
      <c r="E65" s="52" t="s">
        <v>313</v>
      </c>
      <c r="F65" s="52" t="s">
        <v>129</v>
      </c>
      <c r="G65" s="52" t="s">
        <v>261</v>
      </c>
      <c r="H65" s="52" t="s">
        <v>364</v>
      </c>
      <c r="I65" s="54">
        <v>20</v>
      </c>
      <c r="J65" s="54"/>
      <c r="K65" s="52"/>
      <c r="L65" s="54"/>
      <c r="M65" s="52"/>
      <c r="N65" s="52"/>
      <c r="O65" s="54">
        <v>20</v>
      </c>
      <c r="P65" s="52"/>
      <c r="Q65" s="52"/>
      <c r="R65" s="52"/>
      <c r="S65" s="52"/>
      <c r="T65" s="52"/>
      <c r="U65" s="52"/>
      <c r="V65" s="52"/>
      <c r="W65" s="52" t="s">
        <v>126</v>
      </c>
      <c r="X65" s="52" t="s">
        <v>127</v>
      </c>
      <c r="Y65" s="52" t="s">
        <v>108</v>
      </c>
      <c r="Z65" s="52" t="s">
        <v>108</v>
      </c>
      <c r="AA65" s="52" t="s">
        <v>127</v>
      </c>
      <c r="AB65" s="52" t="s">
        <v>127</v>
      </c>
      <c r="AC65" s="54">
        <v>12</v>
      </c>
      <c r="AD65" s="52">
        <v>36</v>
      </c>
      <c r="AE65" s="52">
        <v>36</v>
      </c>
      <c r="AF65" s="52" t="s">
        <v>263</v>
      </c>
      <c r="AG65" s="52" t="s">
        <v>289</v>
      </c>
      <c r="AH65" s="52"/>
      <c r="AI65" s="52"/>
      <c r="AJ65" s="52"/>
      <c r="AK65" s="52"/>
      <c r="AL65" s="52"/>
      <c r="AM65" s="52"/>
      <c r="AN65" s="52"/>
      <c r="AO65" s="52" t="s">
        <v>127</v>
      </c>
    </row>
    <row r="66" s="5" customFormat="1" ht="42.75" spans="1:41">
      <c r="A66" s="50" t="s">
        <v>232</v>
      </c>
      <c r="B66" s="52" t="s">
        <v>379</v>
      </c>
      <c r="C66" s="50" t="s">
        <v>380</v>
      </c>
      <c r="D66" s="50" t="s">
        <v>312</v>
      </c>
      <c r="E66" s="50" t="s">
        <v>313</v>
      </c>
      <c r="F66" s="52" t="s">
        <v>129</v>
      </c>
      <c r="G66" s="52" t="s">
        <v>261</v>
      </c>
      <c r="H66" s="52" t="s">
        <v>364</v>
      </c>
      <c r="I66" s="52">
        <v>50</v>
      </c>
      <c r="J66" s="52"/>
      <c r="K66" s="52"/>
      <c r="L66" s="52"/>
      <c r="M66" s="52"/>
      <c r="N66" s="52"/>
      <c r="O66" s="52">
        <v>50</v>
      </c>
      <c r="P66" s="52"/>
      <c r="Q66" s="52"/>
      <c r="R66" s="52"/>
      <c r="S66" s="52"/>
      <c r="T66" s="52"/>
      <c r="U66" s="52"/>
      <c r="V66" s="52"/>
      <c r="W66" s="52" t="s">
        <v>126</v>
      </c>
      <c r="X66" s="52" t="s">
        <v>127</v>
      </c>
      <c r="Y66" s="52" t="s">
        <v>108</v>
      </c>
      <c r="Z66" s="52" t="s">
        <v>108</v>
      </c>
      <c r="AA66" s="52" t="s">
        <v>127</v>
      </c>
      <c r="AB66" s="52" t="s">
        <v>127</v>
      </c>
      <c r="AC66" s="52">
        <v>100</v>
      </c>
      <c r="AD66" s="52">
        <v>301</v>
      </c>
      <c r="AE66" s="52">
        <v>301</v>
      </c>
      <c r="AF66" s="52" t="s">
        <v>263</v>
      </c>
      <c r="AG66" s="52" t="s">
        <v>381</v>
      </c>
      <c r="AH66" s="52"/>
      <c r="AI66" s="52"/>
      <c r="AJ66" s="52"/>
      <c r="AK66" s="52"/>
      <c r="AL66" s="52"/>
      <c r="AM66" s="52"/>
      <c r="AN66" s="52"/>
      <c r="AO66" s="52" t="s">
        <v>127</v>
      </c>
    </row>
    <row r="67" s="5" customFormat="1" ht="57" spans="1:41">
      <c r="A67" s="50" t="s">
        <v>232</v>
      </c>
      <c r="B67" s="52" t="s">
        <v>382</v>
      </c>
      <c r="C67" s="52" t="s">
        <v>383</v>
      </c>
      <c r="D67" s="52" t="s">
        <v>384</v>
      </c>
      <c r="E67" s="52" t="s">
        <v>385</v>
      </c>
      <c r="F67" s="52" t="s">
        <v>129</v>
      </c>
      <c r="G67" s="52" t="s">
        <v>237</v>
      </c>
      <c r="H67" s="52" t="s">
        <v>386</v>
      </c>
      <c r="I67" s="52">
        <v>40</v>
      </c>
      <c r="J67" s="52">
        <v>40</v>
      </c>
      <c r="K67" s="52">
        <v>40</v>
      </c>
      <c r="L67" s="52"/>
      <c r="M67" s="52"/>
      <c r="N67" s="52"/>
      <c r="O67" s="52"/>
      <c r="P67" s="52"/>
      <c r="Q67" s="52"/>
      <c r="R67" s="52"/>
      <c r="S67" s="52"/>
      <c r="T67" s="52"/>
      <c r="U67" s="52"/>
      <c r="V67" s="52"/>
      <c r="W67" s="52" t="s">
        <v>107</v>
      </c>
      <c r="X67" s="52" t="s">
        <v>108</v>
      </c>
      <c r="Y67" s="52" t="s">
        <v>127</v>
      </c>
      <c r="Z67" s="52" t="s">
        <v>108</v>
      </c>
      <c r="AA67" s="52" t="s">
        <v>108</v>
      </c>
      <c r="AB67" s="52" t="s">
        <v>127</v>
      </c>
      <c r="AC67" s="52">
        <v>132</v>
      </c>
      <c r="AD67" s="52">
        <v>462</v>
      </c>
      <c r="AE67" s="52">
        <v>462</v>
      </c>
      <c r="AF67" s="52" t="s">
        <v>239</v>
      </c>
      <c r="AG67" s="52" t="s">
        <v>387</v>
      </c>
      <c r="AH67" s="52"/>
      <c r="AI67" s="52"/>
      <c r="AJ67" s="52"/>
      <c r="AK67" s="52"/>
      <c r="AL67" s="52"/>
      <c r="AM67" s="52"/>
      <c r="AN67" s="52"/>
      <c r="AO67" s="52" t="s">
        <v>108</v>
      </c>
    </row>
    <row r="68" s="5" customFormat="1" ht="57" spans="1:41">
      <c r="A68" s="50" t="s">
        <v>232</v>
      </c>
      <c r="B68" s="77" t="s">
        <v>388</v>
      </c>
      <c r="C68" s="52" t="s">
        <v>389</v>
      </c>
      <c r="D68" s="52" t="s">
        <v>384</v>
      </c>
      <c r="E68" s="52" t="s">
        <v>390</v>
      </c>
      <c r="F68" s="52" t="s">
        <v>129</v>
      </c>
      <c r="G68" s="52" t="s">
        <v>237</v>
      </c>
      <c r="H68" s="52" t="s">
        <v>391</v>
      </c>
      <c r="I68" s="52">
        <v>40</v>
      </c>
      <c r="J68" s="52">
        <v>40</v>
      </c>
      <c r="K68" s="52">
        <v>40</v>
      </c>
      <c r="L68" s="52"/>
      <c r="M68" s="52"/>
      <c r="N68" s="52"/>
      <c r="O68" s="52"/>
      <c r="P68" s="52"/>
      <c r="Q68" s="52"/>
      <c r="R68" s="52"/>
      <c r="S68" s="52"/>
      <c r="T68" s="52"/>
      <c r="U68" s="52"/>
      <c r="V68" s="52"/>
      <c r="W68" s="52" t="s">
        <v>107</v>
      </c>
      <c r="X68" s="52" t="s">
        <v>108</v>
      </c>
      <c r="Y68" s="52" t="s">
        <v>127</v>
      </c>
      <c r="Z68" s="52" t="s">
        <v>108</v>
      </c>
      <c r="AA68" s="52" t="s">
        <v>108</v>
      </c>
      <c r="AB68" s="52" t="s">
        <v>127</v>
      </c>
      <c r="AC68" s="52">
        <v>118</v>
      </c>
      <c r="AD68" s="52">
        <v>376</v>
      </c>
      <c r="AE68" s="52">
        <v>376</v>
      </c>
      <c r="AF68" s="52" t="s">
        <v>239</v>
      </c>
      <c r="AG68" s="52" t="s">
        <v>392</v>
      </c>
      <c r="AH68" s="52"/>
      <c r="AI68" s="52"/>
      <c r="AJ68" s="52"/>
      <c r="AK68" s="52"/>
      <c r="AL68" s="52"/>
      <c r="AM68" s="52"/>
      <c r="AN68" s="52"/>
      <c r="AO68" s="52" t="s">
        <v>108</v>
      </c>
    </row>
    <row r="69" s="5" customFormat="1" ht="57" spans="1:41">
      <c r="A69" s="50" t="s">
        <v>232</v>
      </c>
      <c r="B69" s="52" t="s">
        <v>393</v>
      </c>
      <c r="C69" s="52" t="s">
        <v>394</v>
      </c>
      <c r="D69" s="52" t="s">
        <v>384</v>
      </c>
      <c r="E69" s="52" t="s">
        <v>395</v>
      </c>
      <c r="F69" s="52" t="s">
        <v>129</v>
      </c>
      <c r="G69" s="52" t="s">
        <v>237</v>
      </c>
      <c r="H69" s="52" t="s">
        <v>396</v>
      </c>
      <c r="I69" s="52">
        <v>60</v>
      </c>
      <c r="J69" s="52">
        <v>60</v>
      </c>
      <c r="K69" s="52">
        <v>60</v>
      </c>
      <c r="L69" s="52"/>
      <c r="M69" s="52"/>
      <c r="N69" s="52"/>
      <c r="O69" s="52"/>
      <c r="P69" s="52"/>
      <c r="Q69" s="52"/>
      <c r="R69" s="52"/>
      <c r="S69" s="52"/>
      <c r="T69" s="52"/>
      <c r="U69" s="52"/>
      <c r="V69" s="52"/>
      <c r="W69" s="52" t="s">
        <v>107</v>
      </c>
      <c r="X69" s="52" t="s">
        <v>108</v>
      </c>
      <c r="Y69" s="52" t="s">
        <v>127</v>
      </c>
      <c r="Z69" s="52" t="s">
        <v>108</v>
      </c>
      <c r="AA69" s="52" t="s">
        <v>108</v>
      </c>
      <c r="AB69" s="52" t="s">
        <v>127</v>
      </c>
      <c r="AC69" s="52">
        <v>147</v>
      </c>
      <c r="AD69" s="52">
        <v>525</v>
      </c>
      <c r="AE69" s="52">
        <v>525</v>
      </c>
      <c r="AF69" s="52" t="s">
        <v>239</v>
      </c>
      <c r="AG69" s="52" t="s">
        <v>397</v>
      </c>
      <c r="AH69" s="52"/>
      <c r="AI69" s="52"/>
      <c r="AJ69" s="52"/>
      <c r="AK69" s="52"/>
      <c r="AL69" s="52"/>
      <c r="AM69" s="52"/>
      <c r="AN69" s="52"/>
      <c r="AO69" s="52" t="s">
        <v>108</v>
      </c>
    </row>
    <row r="70" s="5" customFormat="1" ht="114" spans="1:41">
      <c r="A70" s="50" t="s">
        <v>232</v>
      </c>
      <c r="B70" s="52" t="s">
        <v>398</v>
      </c>
      <c r="C70" s="52" t="s">
        <v>399</v>
      </c>
      <c r="D70" s="52" t="s">
        <v>384</v>
      </c>
      <c r="E70" s="52" t="s">
        <v>400</v>
      </c>
      <c r="F70" s="52" t="s">
        <v>129</v>
      </c>
      <c r="G70" s="52" t="s">
        <v>237</v>
      </c>
      <c r="H70" s="52" t="s">
        <v>401</v>
      </c>
      <c r="I70" s="52">
        <v>120</v>
      </c>
      <c r="J70" s="52">
        <v>120</v>
      </c>
      <c r="K70" s="52"/>
      <c r="L70" s="52">
        <v>120</v>
      </c>
      <c r="M70" s="52"/>
      <c r="N70" s="52"/>
      <c r="O70" s="52"/>
      <c r="P70" s="52"/>
      <c r="Q70" s="52"/>
      <c r="R70" s="52"/>
      <c r="S70" s="52"/>
      <c r="T70" s="52"/>
      <c r="U70" s="52"/>
      <c r="V70" s="52"/>
      <c r="W70" s="52" t="s">
        <v>107</v>
      </c>
      <c r="X70" s="52" t="s">
        <v>108</v>
      </c>
      <c r="Y70" s="52" t="s">
        <v>127</v>
      </c>
      <c r="Z70" s="52" t="s">
        <v>108</v>
      </c>
      <c r="AA70" s="52" t="s">
        <v>108</v>
      </c>
      <c r="AB70" s="52" t="s">
        <v>127</v>
      </c>
      <c r="AC70" s="52">
        <v>137</v>
      </c>
      <c r="AD70" s="52">
        <v>554</v>
      </c>
      <c r="AE70" s="52">
        <v>554</v>
      </c>
      <c r="AF70" s="52" t="s">
        <v>239</v>
      </c>
      <c r="AG70" s="52" t="s">
        <v>402</v>
      </c>
      <c r="AH70" s="52"/>
      <c r="AI70" s="52"/>
      <c r="AJ70" s="52"/>
      <c r="AK70" s="52"/>
      <c r="AL70" s="52"/>
      <c r="AM70" s="52"/>
      <c r="AN70" s="52"/>
      <c r="AO70" s="52" t="s">
        <v>108</v>
      </c>
    </row>
    <row r="71" s="5" customFormat="1" ht="57" spans="1:41">
      <c r="A71" s="50" t="s">
        <v>232</v>
      </c>
      <c r="B71" s="52" t="s">
        <v>403</v>
      </c>
      <c r="C71" s="52" t="s">
        <v>404</v>
      </c>
      <c r="D71" s="52" t="s">
        <v>405</v>
      </c>
      <c r="E71" s="52" t="s">
        <v>406</v>
      </c>
      <c r="F71" s="52" t="s">
        <v>129</v>
      </c>
      <c r="G71" s="52" t="s">
        <v>237</v>
      </c>
      <c r="H71" s="52" t="s">
        <v>407</v>
      </c>
      <c r="I71" s="52">
        <v>100</v>
      </c>
      <c r="J71" s="52">
        <v>100</v>
      </c>
      <c r="K71" s="52"/>
      <c r="L71" s="52"/>
      <c r="M71" s="52"/>
      <c r="N71" s="52">
        <v>100</v>
      </c>
      <c r="O71" s="52"/>
      <c r="P71" s="52"/>
      <c r="Q71" s="52"/>
      <c r="R71" s="52"/>
      <c r="S71" s="52"/>
      <c r="T71" s="52"/>
      <c r="U71" s="52"/>
      <c r="V71" s="52"/>
      <c r="W71" s="52" t="s">
        <v>107</v>
      </c>
      <c r="X71" s="52" t="s">
        <v>108</v>
      </c>
      <c r="Y71" s="52" t="s">
        <v>127</v>
      </c>
      <c r="Z71" s="52" t="s">
        <v>108</v>
      </c>
      <c r="AA71" s="52" t="s">
        <v>108</v>
      </c>
      <c r="AB71" s="52" t="s">
        <v>127</v>
      </c>
      <c r="AC71" s="52">
        <v>70</v>
      </c>
      <c r="AD71" s="52">
        <v>257</v>
      </c>
      <c r="AE71" s="52">
        <v>252</v>
      </c>
      <c r="AF71" s="52" t="s">
        <v>239</v>
      </c>
      <c r="AG71" s="52" t="s">
        <v>408</v>
      </c>
      <c r="AH71" s="52"/>
      <c r="AI71" s="52"/>
      <c r="AJ71" s="52"/>
      <c r="AK71" s="52"/>
      <c r="AL71" s="52"/>
      <c r="AM71" s="52"/>
      <c r="AN71" s="52"/>
      <c r="AO71" s="52" t="s">
        <v>108</v>
      </c>
    </row>
    <row r="72" s="5" customFormat="1" ht="57" spans="1:41">
      <c r="A72" s="50" t="s">
        <v>232</v>
      </c>
      <c r="B72" s="52" t="s">
        <v>409</v>
      </c>
      <c r="C72" s="52" t="s">
        <v>410</v>
      </c>
      <c r="D72" s="52" t="s">
        <v>384</v>
      </c>
      <c r="E72" s="52" t="s">
        <v>411</v>
      </c>
      <c r="F72" s="52" t="s">
        <v>129</v>
      </c>
      <c r="G72" s="52" t="s">
        <v>237</v>
      </c>
      <c r="H72" s="52" t="s">
        <v>412</v>
      </c>
      <c r="I72" s="52">
        <v>200</v>
      </c>
      <c r="J72" s="52">
        <v>200</v>
      </c>
      <c r="K72" s="52"/>
      <c r="L72" s="52"/>
      <c r="M72" s="52"/>
      <c r="N72" s="52">
        <v>200</v>
      </c>
      <c r="O72" s="52"/>
      <c r="P72" s="52"/>
      <c r="Q72" s="52"/>
      <c r="R72" s="52"/>
      <c r="S72" s="52"/>
      <c r="T72" s="52"/>
      <c r="U72" s="52"/>
      <c r="V72" s="52"/>
      <c r="W72" s="52" t="s">
        <v>107</v>
      </c>
      <c r="X72" s="52" t="s">
        <v>108</v>
      </c>
      <c r="Y72" s="52" t="s">
        <v>127</v>
      </c>
      <c r="Z72" s="52" t="s">
        <v>108</v>
      </c>
      <c r="AA72" s="52" t="s">
        <v>108</v>
      </c>
      <c r="AB72" s="52" t="s">
        <v>127</v>
      </c>
      <c r="AC72" s="52">
        <v>64</v>
      </c>
      <c r="AD72" s="52">
        <v>187</v>
      </c>
      <c r="AE72" s="52">
        <v>187</v>
      </c>
      <c r="AF72" s="52" t="s">
        <v>239</v>
      </c>
      <c r="AG72" s="52" t="s">
        <v>413</v>
      </c>
      <c r="AH72" s="52"/>
      <c r="AI72" s="52"/>
      <c r="AJ72" s="52"/>
      <c r="AK72" s="52"/>
      <c r="AL72" s="52"/>
      <c r="AM72" s="52"/>
      <c r="AN72" s="52"/>
      <c r="AO72" s="52" t="s">
        <v>108</v>
      </c>
    </row>
    <row r="73" s="5" customFormat="1" ht="71.25" spans="1:41">
      <c r="A73" s="50" t="s">
        <v>232</v>
      </c>
      <c r="B73" s="52" t="s">
        <v>414</v>
      </c>
      <c r="C73" s="52" t="s">
        <v>415</v>
      </c>
      <c r="D73" s="52" t="s">
        <v>384</v>
      </c>
      <c r="E73" s="52" t="s">
        <v>411</v>
      </c>
      <c r="F73" s="52" t="s">
        <v>129</v>
      </c>
      <c r="G73" s="52" t="s">
        <v>237</v>
      </c>
      <c r="H73" s="52" t="s">
        <v>412</v>
      </c>
      <c r="I73" s="52">
        <v>20</v>
      </c>
      <c r="J73" s="52">
        <v>20</v>
      </c>
      <c r="K73" s="52"/>
      <c r="L73" s="52"/>
      <c r="M73" s="52"/>
      <c r="N73" s="52">
        <v>20</v>
      </c>
      <c r="O73" s="52"/>
      <c r="P73" s="52"/>
      <c r="Q73" s="52"/>
      <c r="R73" s="52"/>
      <c r="S73" s="52"/>
      <c r="T73" s="52"/>
      <c r="U73" s="52"/>
      <c r="V73" s="52"/>
      <c r="W73" s="52" t="s">
        <v>107</v>
      </c>
      <c r="X73" s="52" t="s">
        <v>108</v>
      </c>
      <c r="Y73" s="52" t="s">
        <v>127</v>
      </c>
      <c r="Z73" s="52" t="s">
        <v>108</v>
      </c>
      <c r="AA73" s="52" t="s">
        <v>108</v>
      </c>
      <c r="AB73" s="52" t="s">
        <v>127</v>
      </c>
      <c r="AC73" s="52">
        <v>64</v>
      </c>
      <c r="AD73" s="52">
        <v>187</v>
      </c>
      <c r="AE73" s="52">
        <v>187</v>
      </c>
      <c r="AF73" s="52" t="s">
        <v>239</v>
      </c>
      <c r="AG73" s="52" t="s">
        <v>416</v>
      </c>
      <c r="AH73" s="52"/>
      <c r="AI73" s="52"/>
      <c r="AJ73" s="52"/>
      <c r="AK73" s="52"/>
      <c r="AL73" s="52"/>
      <c r="AM73" s="52"/>
      <c r="AN73" s="52"/>
      <c r="AO73" s="52" t="s">
        <v>108</v>
      </c>
    </row>
    <row r="74" s="5" customFormat="1" ht="85.5" spans="1:41">
      <c r="A74" s="50" t="s">
        <v>232</v>
      </c>
      <c r="B74" s="52" t="s">
        <v>417</v>
      </c>
      <c r="C74" s="52" t="s">
        <v>418</v>
      </c>
      <c r="D74" s="78" t="s">
        <v>384</v>
      </c>
      <c r="E74" s="78" t="s">
        <v>411</v>
      </c>
      <c r="F74" s="52" t="s">
        <v>129</v>
      </c>
      <c r="G74" s="52" t="s">
        <v>237</v>
      </c>
      <c r="H74" s="52" t="s">
        <v>412</v>
      </c>
      <c r="I74" s="86">
        <v>20</v>
      </c>
      <c r="J74" s="52">
        <v>20</v>
      </c>
      <c r="K74" s="52"/>
      <c r="L74" s="52"/>
      <c r="M74" s="52"/>
      <c r="N74" s="52">
        <v>20</v>
      </c>
      <c r="O74" s="86"/>
      <c r="P74" s="52"/>
      <c r="Q74" s="52"/>
      <c r="R74" s="52"/>
      <c r="S74" s="52"/>
      <c r="T74" s="52"/>
      <c r="U74" s="52"/>
      <c r="V74" s="52"/>
      <c r="W74" s="52" t="s">
        <v>107</v>
      </c>
      <c r="X74" s="52" t="s">
        <v>108</v>
      </c>
      <c r="Y74" s="52" t="s">
        <v>127</v>
      </c>
      <c r="Z74" s="52" t="s">
        <v>108</v>
      </c>
      <c r="AA74" s="52" t="s">
        <v>108</v>
      </c>
      <c r="AB74" s="52" t="s">
        <v>127</v>
      </c>
      <c r="AC74" s="52">
        <v>64</v>
      </c>
      <c r="AD74" s="52">
        <v>187</v>
      </c>
      <c r="AE74" s="52">
        <v>187</v>
      </c>
      <c r="AF74" s="52" t="s">
        <v>239</v>
      </c>
      <c r="AG74" s="90" t="s">
        <v>419</v>
      </c>
      <c r="AH74" s="52"/>
      <c r="AI74" s="52"/>
      <c r="AJ74" s="52"/>
      <c r="AK74" s="52"/>
      <c r="AL74" s="52"/>
      <c r="AM74" s="52"/>
      <c r="AN74" s="52"/>
      <c r="AO74" s="52" t="s">
        <v>108</v>
      </c>
    </row>
    <row r="75" s="5" customFormat="1" ht="85.5" spans="1:41">
      <c r="A75" s="50" t="s">
        <v>232</v>
      </c>
      <c r="B75" s="52" t="s">
        <v>420</v>
      </c>
      <c r="C75" s="52" t="s">
        <v>421</v>
      </c>
      <c r="D75" s="78" t="s">
        <v>384</v>
      </c>
      <c r="E75" s="78" t="s">
        <v>385</v>
      </c>
      <c r="F75" s="52" t="s">
        <v>129</v>
      </c>
      <c r="G75" s="52" t="s">
        <v>237</v>
      </c>
      <c r="H75" s="52" t="s">
        <v>386</v>
      </c>
      <c r="I75" s="52">
        <v>100</v>
      </c>
      <c r="J75" s="52">
        <v>100</v>
      </c>
      <c r="K75" s="87">
        <v>100</v>
      </c>
      <c r="L75" s="52"/>
      <c r="M75" s="52"/>
      <c r="N75" s="52"/>
      <c r="O75" s="52"/>
      <c r="P75" s="52"/>
      <c r="Q75" s="52"/>
      <c r="R75" s="52"/>
      <c r="S75" s="52"/>
      <c r="T75" s="52"/>
      <c r="U75" s="52"/>
      <c r="V75" s="52"/>
      <c r="W75" s="52" t="s">
        <v>107</v>
      </c>
      <c r="X75" s="52" t="s">
        <v>108</v>
      </c>
      <c r="Y75" s="52" t="s">
        <v>127</v>
      </c>
      <c r="Z75" s="52" t="s">
        <v>108</v>
      </c>
      <c r="AA75" s="52" t="s">
        <v>108</v>
      </c>
      <c r="AB75" s="52" t="s">
        <v>127</v>
      </c>
      <c r="AC75" s="52">
        <v>132</v>
      </c>
      <c r="AD75" s="52">
        <v>526</v>
      </c>
      <c r="AE75" s="52">
        <v>526</v>
      </c>
      <c r="AF75" s="52" t="s">
        <v>239</v>
      </c>
      <c r="AG75" s="52" t="s">
        <v>422</v>
      </c>
      <c r="AH75" s="52"/>
      <c r="AI75" s="52"/>
      <c r="AJ75" s="52"/>
      <c r="AK75" s="52"/>
      <c r="AL75" s="52"/>
      <c r="AM75" s="52"/>
      <c r="AN75" s="52"/>
      <c r="AO75" s="52" t="s">
        <v>108</v>
      </c>
    </row>
    <row r="76" s="5" customFormat="1" ht="71.25" spans="1:41">
      <c r="A76" s="50" t="s">
        <v>232</v>
      </c>
      <c r="B76" s="52" t="s">
        <v>423</v>
      </c>
      <c r="C76" s="52" t="s">
        <v>424</v>
      </c>
      <c r="D76" s="78" t="s">
        <v>384</v>
      </c>
      <c r="E76" s="78" t="s">
        <v>395</v>
      </c>
      <c r="F76" s="52" t="s">
        <v>129</v>
      </c>
      <c r="G76" s="52" t="s">
        <v>237</v>
      </c>
      <c r="H76" s="52" t="s">
        <v>396</v>
      </c>
      <c r="I76" s="52">
        <v>100</v>
      </c>
      <c r="J76" s="52">
        <v>100</v>
      </c>
      <c r="K76" s="87">
        <v>100</v>
      </c>
      <c r="L76" s="52"/>
      <c r="M76" s="52"/>
      <c r="N76" s="52"/>
      <c r="O76" s="52"/>
      <c r="P76" s="52"/>
      <c r="Q76" s="52"/>
      <c r="R76" s="52"/>
      <c r="S76" s="52"/>
      <c r="T76" s="52"/>
      <c r="U76" s="52"/>
      <c r="V76" s="52"/>
      <c r="W76" s="52" t="s">
        <v>107</v>
      </c>
      <c r="X76" s="52" t="s">
        <v>108</v>
      </c>
      <c r="Y76" s="52" t="s">
        <v>127</v>
      </c>
      <c r="Z76" s="52" t="s">
        <v>108</v>
      </c>
      <c r="AA76" s="52" t="s">
        <v>108</v>
      </c>
      <c r="AB76" s="52" t="s">
        <v>127</v>
      </c>
      <c r="AC76" s="52">
        <v>147</v>
      </c>
      <c r="AD76" s="52">
        <v>525</v>
      </c>
      <c r="AE76" s="52">
        <v>525</v>
      </c>
      <c r="AF76" s="52" t="s">
        <v>239</v>
      </c>
      <c r="AG76" s="52" t="s">
        <v>425</v>
      </c>
      <c r="AH76" s="52"/>
      <c r="AI76" s="52"/>
      <c r="AJ76" s="52"/>
      <c r="AK76" s="52"/>
      <c r="AL76" s="52"/>
      <c r="AM76" s="52"/>
      <c r="AN76" s="52"/>
      <c r="AO76" s="52" t="s">
        <v>108</v>
      </c>
    </row>
    <row r="77" s="5" customFormat="1" ht="85.5" spans="1:41">
      <c r="A77" s="50" t="s">
        <v>232</v>
      </c>
      <c r="B77" s="52" t="s">
        <v>426</v>
      </c>
      <c r="C77" s="78" t="s">
        <v>427</v>
      </c>
      <c r="D77" s="78" t="s">
        <v>384</v>
      </c>
      <c r="E77" s="78" t="s">
        <v>395</v>
      </c>
      <c r="F77" s="52" t="s">
        <v>129</v>
      </c>
      <c r="G77" s="52" t="s">
        <v>237</v>
      </c>
      <c r="H77" s="52" t="s">
        <v>396</v>
      </c>
      <c r="I77" s="52">
        <v>29</v>
      </c>
      <c r="J77" s="52">
        <v>29</v>
      </c>
      <c r="K77" s="87">
        <v>29</v>
      </c>
      <c r="L77" s="52"/>
      <c r="M77" s="52"/>
      <c r="N77" s="52"/>
      <c r="O77" s="52"/>
      <c r="P77" s="52"/>
      <c r="Q77" s="52"/>
      <c r="R77" s="52"/>
      <c r="S77" s="52"/>
      <c r="T77" s="52"/>
      <c r="U77" s="52"/>
      <c r="V77" s="52"/>
      <c r="W77" s="52" t="s">
        <v>107</v>
      </c>
      <c r="X77" s="52" t="s">
        <v>108</v>
      </c>
      <c r="Y77" s="52" t="s">
        <v>127</v>
      </c>
      <c r="Z77" s="52" t="s">
        <v>108</v>
      </c>
      <c r="AA77" s="52" t="s">
        <v>108</v>
      </c>
      <c r="AB77" s="52" t="s">
        <v>127</v>
      </c>
      <c r="AC77" s="52">
        <v>147</v>
      </c>
      <c r="AD77" s="52">
        <v>525</v>
      </c>
      <c r="AE77" s="52">
        <v>525</v>
      </c>
      <c r="AF77" s="52" t="s">
        <v>239</v>
      </c>
      <c r="AG77" s="52" t="s">
        <v>428</v>
      </c>
      <c r="AH77" s="52"/>
      <c r="AI77" s="52"/>
      <c r="AJ77" s="52"/>
      <c r="AK77" s="52"/>
      <c r="AL77" s="52"/>
      <c r="AM77" s="52"/>
      <c r="AN77" s="52"/>
      <c r="AO77" s="52" t="s">
        <v>108</v>
      </c>
    </row>
    <row r="78" s="5" customFormat="1" ht="57" spans="1:41">
      <c r="A78" s="50" t="s">
        <v>232</v>
      </c>
      <c r="B78" s="52" t="s">
        <v>429</v>
      </c>
      <c r="C78" s="78" t="s">
        <v>430</v>
      </c>
      <c r="D78" s="78" t="s">
        <v>384</v>
      </c>
      <c r="E78" s="78" t="s">
        <v>390</v>
      </c>
      <c r="F78" s="52" t="s">
        <v>129</v>
      </c>
      <c r="G78" s="52" t="s">
        <v>237</v>
      </c>
      <c r="H78" s="52" t="s">
        <v>391</v>
      </c>
      <c r="I78" s="52">
        <v>35</v>
      </c>
      <c r="J78" s="52">
        <v>35</v>
      </c>
      <c r="K78" s="52"/>
      <c r="L78" s="52">
        <v>35</v>
      </c>
      <c r="M78" s="52"/>
      <c r="N78" s="52"/>
      <c r="O78" s="52"/>
      <c r="P78" s="52"/>
      <c r="Q78" s="52"/>
      <c r="R78" s="52"/>
      <c r="S78" s="52"/>
      <c r="T78" s="52"/>
      <c r="U78" s="52"/>
      <c r="V78" s="52"/>
      <c r="W78" s="52" t="s">
        <v>107</v>
      </c>
      <c r="X78" s="52" t="s">
        <v>108</v>
      </c>
      <c r="Y78" s="52" t="s">
        <v>127</v>
      </c>
      <c r="Z78" s="52" t="s">
        <v>108</v>
      </c>
      <c r="AA78" s="52" t="s">
        <v>108</v>
      </c>
      <c r="AB78" s="52" t="s">
        <v>127</v>
      </c>
      <c r="AC78" s="52">
        <v>118</v>
      </c>
      <c r="AD78" s="52">
        <v>376</v>
      </c>
      <c r="AE78" s="52">
        <v>376</v>
      </c>
      <c r="AF78" s="52" t="s">
        <v>239</v>
      </c>
      <c r="AG78" s="52" t="s">
        <v>431</v>
      </c>
      <c r="AH78" s="52"/>
      <c r="AI78" s="52"/>
      <c r="AJ78" s="52"/>
      <c r="AK78" s="52"/>
      <c r="AL78" s="52"/>
      <c r="AM78" s="52"/>
      <c r="AN78" s="52"/>
      <c r="AO78" s="52" t="s">
        <v>108</v>
      </c>
    </row>
    <row r="79" s="5" customFormat="1" ht="57" spans="1:41">
      <c r="A79" s="50" t="s">
        <v>232</v>
      </c>
      <c r="B79" s="52" t="s">
        <v>432</v>
      </c>
      <c r="C79" s="78" t="s">
        <v>433</v>
      </c>
      <c r="D79" s="78" t="s">
        <v>384</v>
      </c>
      <c r="E79" s="78" t="s">
        <v>400</v>
      </c>
      <c r="F79" s="52" t="s">
        <v>129</v>
      </c>
      <c r="G79" s="52" t="s">
        <v>237</v>
      </c>
      <c r="H79" s="52" t="s">
        <v>401</v>
      </c>
      <c r="I79" s="52">
        <v>35</v>
      </c>
      <c r="J79" s="52">
        <v>35</v>
      </c>
      <c r="K79" s="52"/>
      <c r="L79" s="52">
        <v>35</v>
      </c>
      <c r="M79" s="52"/>
      <c r="N79" s="52"/>
      <c r="O79" s="52"/>
      <c r="P79" s="52"/>
      <c r="Q79" s="52"/>
      <c r="R79" s="52"/>
      <c r="S79" s="52"/>
      <c r="T79" s="52"/>
      <c r="U79" s="52"/>
      <c r="V79" s="52"/>
      <c r="W79" s="52" t="s">
        <v>107</v>
      </c>
      <c r="X79" s="52" t="s">
        <v>108</v>
      </c>
      <c r="Y79" s="52" t="s">
        <v>127</v>
      </c>
      <c r="Z79" s="52" t="s">
        <v>108</v>
      </c>
      <c r="AA79" s="52" t="s">
        <v>108</v>
      </c>
      <c r="AB79" s="52" t="s">
        <v>127</v>
      </c>
      <c r="AC79" s="52">
        <v>137</v>
      </c>
      <c r="AD79" s="52">
        <v>554</v>
      </c>
      <c r="AE79" s="52">
        <v>554</v>
      </c>
      <c r="AF79" s="52" t="s">
        <v>239</v>
      </c>
      <c r="AG79" s="52" t="s">
        <v>434</v>
      </c>
      <c r="AH79" s="52"/>
      <c r="AI79" s="52"/>
      <c r="AJ79" s="52"/>
      <c r="AK79" s="52"/>
      <c r="AL79" s="52"/>
      <c r="AM79" s="52"/>
      <c r="AN79" s="52"/>
      <c r="AO79" s="52" t="s">
        <v>108</v>
      </c>
    </row>
    <row r="80" s="5" customFormat="1" ht="71.25" spans="1:41">
      <c r="A80" s="50" t="s">
        <v>232</v>
      </c>
      <c r="B80" s="52" t="s">
        <v>435</v>
      </c>
      <c r="C80" s="51" t="s">
        <v>436</v>
      </c>
      <c r="D80" s="78" t="s">
        <v>384</v>
      </c>
      <c r="E80" s="78" t="s">
        <v>437</v>
      </c>
      <c r="F80" s="52" t="s">
        <v>129</v>
      </c>
      <c r="G80" s="52" t="s">
        <v>237</v>
      </c>
      <c r="H80" s="52" t="s">
        <v>438</v>
      </c>
      <c r="I80" s="86">
        <v>30</v>
      </c>
      <c r="J80" s="52">
        <v>30</v>
      </c>
      <c r="K80" s="52"/>
      <c r="L80" s="52"/>
      <c r="M80" s="52"/>
      <c r="N80" s="52">
        <v>30</v>
      </c>
      <c r="O80" s="86"/>
      <c r="P80" s="52"/>
      <c r="Q80" s="52"/>
      <c r="R80" s="52"/>
      <c r="S80" s="52"/>
      <c r="T80" s="52"/>
      <c r="U80" s="52"/>
      <c r="V80" s="52"/>
      <c r="W80" s="52" t="s">
        <v>107</v>
      </c>
      <c r="X80" s="52" t="s">
        <v>108</v>
      </c>
      <c r="Y80" s="52" t="s">
        <v>127</v>
      </c>
      <c r="Z80" s="52" t="s">
        <v>108</v>
      </c>
      <c r="AA80" s="52" t="s">
        <v>108</v>
      </c>
      <c r="AB80" s="52" t="s">
        <v>127</v>
      </c>
      <c r="AC80" s="52">
        <v>60</v>
      </c>
      <c r="AD80" s="52">
        <v>190</v>
      </c>
      <c r="AE80" s="52">
        <v>190</v>
      </c>
      <c r="AF80" s="52" t="s">
        <v>239</v>
      </c>
      <c r="AG80" s="90" t="s">
        <v>439</v>
      </c>
      <c r="AH80" s="52"/>
      <c r="AI80" s="52"/>
      <c r="AJ80" s="52"/>
      <c r="AK80" s="52"/>
      <c r="AL80" s="52"/>
      <c r="AM80" s="52"/>
      <c r="AN80" s="52"/>
      <c r="AO80" s="52" t="s">
        <v>108</v>
      </c>
    </row>
    <row r="81" s="5" customFormat="1" ht="85.5" spans="1:41">
      <c r="A81" s="50" t="s">
        <v>232</v>
      </c>
      <c r="B81" s="52" t="s">
        <v>440</v>
      </c>
      <c r="C81" s="51" t="s">
        <v>441</v>
      </c>
      <c r="D81" s="78" t="s">
        <v>384</v>
      </c>
      <c r="E81" s="78" t="s">
        <v>442</v>
      </c>
      <c r="F81" s="52" t="s">
        <v>129</v>
      </c>
      <c r="G81" s="52" t="s">
        <v>237</v>
      </c>
      <c r="H81" s="52" t="s">
        <v>443</v>
      </c>
      <c r="I81" s="86">
        <v>30</v>
      </c>
      <c r="J81" s="52">
        <v>30</v>
      </c>
      <c r="K81" s="52">
        <v>30</v>
      </c>
      <c r="L81" s="52"/>
      <c r="M81" s="52"/>
      <c r="N81" s="52"/>
      <c r="O81" s="86"/>
      <c r="P81" s="52"/>
      <c r="Q81" s="52"/>
      <c r="R81" s="52"/>
      <c r="S81" s="52"/>
      <c r="T81" s="52"/>
      <c r="U81" s="52"/>
      <c r="V81" s="52"/>
      <c r="W81" s="52" t="s">
        <v>107</v>
      </c>
      <c r="X81" s="52" t="s">
        <v>108</v>
      </c>
      <c r="Y81" s="52" t="s">
        <v>127</v>
      </c>
      <c r="Z81" s="52" t="s">
        <v>108</v>
      </c>
      <c r="AA81" s="52" t="s">
        <v>108</v>
      </c>
      <c r="AB81" s="52" t="s">
        <v>127</v>
      </c>
      <c r="AC81" s="52">
        <v>139</v>
      </c>
      <c r="AD81" s="52">
        <v>587</v>
      </c>
      <c r="AE81" s="52">
        <v>587</v>
      </c>
      <c r="AF81" s="52" t="s">
        <v>239</v>
      </c>
      <c r="AG81" s="90" t="s">
        <v>444</v>
      </c>
      <c r="AH81" s="52"/>
      <c r="AI81" s="52"/>
      <c r="AJ81" s="52"/>
      <c r="AK81" s="52"/>
      <c r="AL81" s="52"/>
      <c r="AM81" s="52"/>
      <c r="AN81" s="52"/>
      <c r="AO81" s="52" t="s">
        <v>108</v>
      </c>
    </row>
    <row r="82" s="5" customFormat="1" ht="57" spans="1:41">
      <c r="A82" s="50" t="s">
        <v>232</v>
      </c>
      <c r="B82" s="52" t="s">
        <v>445</v>
      </c>
      <c r="C82" s="50" t="s">
        <v>446</v>
      </c>
      <c r="D82" s="52" t="s">
        <v>384</v>
      </c>
      <c r="E82" s="52" t="s">
        <v>395</v>
      </c>
      <c r="F82" s="52" t="s">
        <v>129</v>
      </c>
      <c r="G82" s="52" t="s">
        <v>261</v>
      </c>
      <c r="H82" s="52" t="s">
        <v>447</v>
      </c>
      <c r="I82" s="52">
        <v>100</v>
      </c>
      <c r="J82" s="52"/>
      <c r="K82" s="52"/>
      <c r="L82" s="52"/>
      <c r="M82" s="52"/>
      <c r="N82" s="52"/>
      <c r="O82" s="52">
        <v>100</v>
      </c>
      <c r="P82" s="52"/>
      <c r="Q82" s="52"/>
      <c r="R82" s="52"/>
      <c r="S82" s="52"/>
      <c r="T82" s="52"/>
      <c r="U82" s="52"/>
      <c r="V82" s="52"/>
      <c r="W82" s="52" t="s">
        <v>126</v>
      </c>
      <c r="X82" s="52" t="s">
        <v>127</v>
      </c>
      <c r="Y82" s="52" t="s">
        <v>108</v>
      </c>
      <c r="Z82" s="52" t="s">
        <v>108</v>
      </c>
      <c r="AA82" s="52" t="s">
        <v>127</v>
      </c>
      <c r="AB82" s="52" t="s">
        <v>127</v>
      </c>
      <c r="AC82" s="52">
        <v>300</v>
      </c>
      <c r="AD82" s="52">
        <v>900</v>
      </c>
      <c r="AE82" s="52">
        <v>900</v>
      </c>
      <c r="AF82" s="52" t="s">
        <v>263</v>
      </c>
      <c r="AG82" s="52" t="s">
        <v>448</v>
      </c>
      <c r="AH82" s="52"/>
      <c r="AI82" s="52"/>
      <c r="AJ82" s="52"/>
      <c r="AK82" s="52"/>
      <c r="AL82" s="52"/>
      <c r="AM82" s="52"/>
      <c r="AN82" s="52"/>
      <c r="AO82" s="52" t="s">
        <v>127</v>
      </c>
    </row>
    <row r="83" s="5" customFormat="1" ht="42.75" spans="1:41">
      <c r="A83" s="50" t="s">
        <v>232</v>
      </c>
      <c r="B83" s="52" t="s">
        <v>449</v>
      </c>
      <c r="C83" s="50" t="s">
        <v>450</v>
      </c>
      <c r="D83" s="50" t="s">
        <v>384</v>
      </c>
      <c r="E83" s="50" t="s">
        <v>395</v>
      </c>
      <c r="F83" s="52" t="s">
        <v>129</v>
      </c>
      <c r="G83" s="52" t="s">
        <v>261</v>
      </c>
      <c r="H83" s="52" t="s">
        <v>451</v>
      </c>
      <c r="I83" s="52">
        <v>100</v>
      </c>
      <c r="J83" s="52"/>
      <c r="K83" s="52"/>
      <c r="L83" s="52"/>
      <c r="M83" s="52"/>
      <c r="N83" s="52"/>
      <c r="O83" s="52">
        <v>100</v>
      </c>
      <c r="P83" s="52"/>
      <c r="Q83" s="52"/>
      <c r="R83" s="52"/>
      <c r="S83" s="52"/>
      <c r="T83" s="52"/>
      <c r="U83" s="52"/>
      <c r="V83" s="52"/>
      <c r="W83" s="52" t="s">
        <v>126</v>
      </c>
      <c r="X83" s="52" t="s">
        <v>127</v>
      </c>
      <c r="Y83" s="52" t="s">
        <v>108</v>
      </c>
      <c r="Z83" s="52" t="s">
        <v>108</v>
      </c>
      <c r="AA83" s="52" t="s">
        <v>127</v>
      </c>
      <c r="AB83" s="52" t="s">
        <v>127</v>
      </c>
      <c r="AC83" s="52">
        <v>100</v>
      </c>
      <c r="AD83" s="52">
        <v>306</v>
      </c>
      <c r="AE83" s="52">
        <v>306</v>
      </c>
      <c r="AF83" s="52" t="s">
        <v>263</v>
      </c>
      <c r="AG83" s="52" t="s">
        <v>381</v>
      </c>
      <c r="AH83" s="52"/>
      <c r="AI83" s="52"/>
      <c r="AJ83" s="52"/>
      <c r="AK83" s="52"/>
      <c r="AL83" s="52"/>
      <c r="AM83" s="52"/>
      <c r="AN83" s="52"/>
      <c r="AO83" s="52" t="s">
        <v>127</v>
      </c>
    </row>
    <row r="84" s="5" customFormat="1" ht="28.5" spans="1:41">
      <c r="A84" s="50" t="s">
        <v>232</v>
      </c>
      <c r="B84" s="52" t="s">
        <v>452</v>
      </c>
      <c r="C84" s="50" t="s">
        <v>453</v>
      </c>
      <c r="D84" s="52" t="s">
        <v>384</v>
      </c>
      <c r="E84" s="50" t="s">
        <v>395</v>
      </c>
      <c r="F84" s="52" t="s">
        <v>129</v>
      </c>
      <c r="G84" s="52" t="s">
        <v>261</v>
      </c>
      <c r="H84" s="52" t="s">
        <v>454</v>
      </c>
      <c r="I84" s="52">
        <v>20</v>
      </c>
      <c r="J84" s="52"/>
      <c r="K84" s="52"/>
      <c r="L84" s="52"/>
      <c r="M84" s="52"/>
      <c r="N84" s="52"/>
      <c r="O84" s="52">
        <v>20</v>
      </c>
      <c r="P84" s="52"/>
      <c r="Q84" s="52"/>
      <c r="R84" s="52"/>
      <c r="S84" s="52"/>
      <c r="T84" s="52"/>
      <c r="U84" s="52"/>
      <c r="V84" s="52"/>
      <c r="W84" s="52" t="s">
        <v>126</v>
      </c>
      <c r="X84" s="52" t="s">
        <v>127</v>
      </c>
      <c r="Y84" s="52" t="s">
        <v>108</v>
      </c>
      <c r="Z84" s="52" t="s">
        <v>108</v>
      </c>
      <c r="AA84" s="52" t="s">
        <v>127</v>
      </c>
      <c r="AB84" s="52" t="s">
        <v>127</v>
      </c>
      <c r="AC84" s="52">
        <v>50</v>
      </c>
      <c r="AD84" s="52">
        <v>150</v>
      </c>
      <c r="AE84" s="52">
        <v>150</v>
      </c>
      <c r="AF84" s="52" t="s">
        <v>263</v>
      </c>
      <c r="AG84" s="52" t="s">
        <v>269</v>
      </c>
      <c r="AH84" s="52"/>
      <c r="AI84" s="52"/>
      <c r="AJ84" s="52"/>
      <c r="AK84" s="52"/>
      <c r="AL84" s="52"/>
      <c r="AM84" s="52"/>
      <c r="AN84" s="52"/>
      <c r="AO84" s="52" t="s">
        <v>127</v>
      </c>
    </row>
    <row r="85" s="5" customFormat="1" ht="28.5" spans="1:41">
      <c r="A85" s="50" t="s">
        <v>232</v>
      </c>
      <c r="B85" s="52" t="s">
        <v>455</v>
      </c>
      <c r="C85" s="50" t="s">
        <v>456</v>
      </c>
      <c r="D85" s="52" t="s">
        <v>384</v>
      </c>
      <c r="E85" s="50" t="s">
        <v>385</v>
      </c>
      <c r="F85" s="52" t="s">
        <v>129</v>
      </c>
      <c r="G85" s="52" t="s">
        <v>261</v>
      </c>
      <c r="H85" s="52" t="s">
        <v>457</v>
      </c>
      <c r="I85" s="52">
        <v>20</v>
      </c>
      <c r="J85" s="52"/>
      <c r="K85" s="52"/>
      <c r="L85" s="52"/>
      <c r="M85" s="52"/>
      <c r="N85" s="52"/>
      <c r="O85" s="52">
        <v>20</v>
      </c>
      <c r="P85" s="52"/>
      <c r="Q85" s="52"/>
      <c r="R85" s="52"/>
      <c r="S85" s="52"/>
      <c r="T85" s="52"/>
      <c r="U85" s="52"/>
      <c r="V85" s="52"/>
      <c r="W85" s="52" t="s">
        <v>126</v>
      </c>
      <c r="X85" s="52" t="s">
        <v>127</v>
      </c>
      <c r="Y85" s="52" t="s">
        <v>108</v>
      </c>
      <c r="Z85" s="52" t="s">
        <v>108</v>
      </c>
      <c r="AA85" s="52" t="s">
        <v>127</v>
      </c>
      <c r="AB85" s="52" t="s">
        <v>127</v>
      </c>
      <c r="AC85" s="52">
        <v>20</v>
      </c>
      <c r="AD85" s="52">
        <v>60</v>
      </c>
      <c r="AE85" s="52">
        <v>60</v>
      </c>
      <c r="AF85" s="52" t="s">
        <v>263</v>
      </c>
      <c r="AG85" s="52" t="s">
        <v>273</v>
      </c>
      <c r="AH85" s="52"/>
      <c r="AI85" s="52"/>
      <c r="AJ85" s="52"/>
      <c r="AK85" s="52"/>
      <c r="AL85" s="52"/>
      <c r="AM85" s="52"/>
      <c r="AN85" s="52"/>
      <c r="AO85" s="52" t="s">
        <v>127</v>
      </c>
    </row>
    <row r="86" s="5" customFormat="1" ht="42.75" spans="1:41">
      <c r="A86" s="50" t="s">
        <v>232</v>
      </c>
      <c r="B86" s="52" t="s">
        <v>458</v>
      </c>
      <c r="C86" s="50" t="s">
        <v>459</v>
      </c>
      <c r="D86" s="52" t="s">
        <v>384</v>
      </c>
      <c r="E86" s="50" t="s">
        <v>395</v>
      </c>
      <c r="F86" s="52" t="s">
        <v>129</v>
      </c>
      <c r="G86" s="52" t="s">
        <v>261</v>
      </c>
      <c r="H86" s="52" t="s">
        <v>451</v>
      </c>
      <c r="I86" s="52">
        <v>20</v>
      </c>
      <c r="J86" s="52"/>
      <c r="K86" s="52"/>
      <c r="L86" s="52"/>
      <c r="M86" s="52"/>
      <c r="N86" s="52"/>
      <c r="O86" s="52">
        <v>20</v>
      </c>
      <c r="P86" s="52"/>
      <c r="Q86" s="52"/>
      <c r="R86" s="52"/>
      <c r="S86" s="52"/>
      <c r="T86" s="52"/>
      <c r="U86" s="52"/>
      <c r="V86" s="52"/>
      <c r="W86" s="52" t="s">
        <v>126</v>
      </c>
      <c r="X86" s="52" t="s">
        <v>127</v>
      </c>
      <c r="Y86" s="52" t="s">
        <v>108</v>
      </c>
      <c r="Z86" s="52" t="s">
        <v>108</v>
      </c>
      <c r="AA86" s="52" t="s">
        <v>127</v>
      </c>
      <c r="AB86" s="52" t="s">
        <v>127</v>
      </c>
      <c r="AC86" s="52">
        <v>20</v>
      </c>
      <c r="AD86" s="52">
        <v>61</v>
      </c>
      <c r="AE86" s="52">
        <v>61</v>
      </c>
      <c r="AF86" s="52" t="s">
        <v>263</v>
      </c>
      <c r="AG86" s="52" t="s">
        <v>273</v>
      </c>
      <c r="AH86" s="52"/>
      <c r="AI86" s="52"/>
      <c r="AJ86" s="52"/>
      <c r="AK86" s="52"/>
      <c r="AL86" s="52"/>
      <c r="AM86" s="52"/>
      <c r="AN86" s="52"/>
      <c r="AO86" s="52" t="s">
        <v>127</v>
      </c>
    </row>
    <row r="87" s="5" customFormat="1" ht="28.5" spans="1:41">
      <c r="A87" s="50" t="s">
        <v>232</v>
      </c>
      <c r="B87" s="52" t="s">
        <v>460</v>
      </c>
      <c r="C87" s="52" t="s">
        <v>461</v>
      </c>
      <c r="D87" s="52" t="s">
        <v>384</v>
      </c>
      <c r="E87" s="52" t="s">
        <v>437</v>
      </c>
      <c r="F87" s="52" t="s">
        <v>129</v>
      </c>
      <c r="G87" s="52" t="s">
        <v>261</v>
      </c>
      <c r="H87" s="52" t="s">
        <v>462</v>
      </c>
      <c r="I87" s="52">
        <v>10</v>
      </c>
      <c r="J87" s="52"/>
      <c r="K87" s="52"/>
      <c r="L87" s="52"/>
      <c r="M87" s="52"/>
      <c r="N87" s="52"/>
      <c r="O87" s="52">
        <v>10</v>
      </c>
      <c r="P87" s="52"/>
      <c r="Q87" s="52"/>
      <c r="R87" s="52"/>
      <c r="S87" s="52"/>
      <c r="T87" s="52"/>
      <c r="U87" s="52"/>
      <c r="V87" s="52"/>
      <c r="W87" s="52" t="s">
        <v>126</v>
      </c>
      <c r="X87" s="52" t="s">
        <v>127</v>
      </c>
      <c r="Y87" s="52" t="s">
        <v>108</v>
      </c>
      <c r="Z87" s="52" t="s">
        <v>108</v>
      </c>
      <c r="AA87" s="52" t="s">
        <v>108</v>
      </c>
      <c r="AB87" s="52" t="s">
        <v>127</v>
      </c>
      <c r="AC87" s="52">
        <v>10</v>
      </c>
      <c r="AD87" s="52">
        <v>31</v>
      </c>
      <c r="AE87" s="52">
        <v>31</v>
      </c>
      <c r="AF87" s="52" t="s">
        <v>263</v>
      </c>
      <c r="AG87" s="52" t="s">
        <v>289</v>
      </c>
      <c r="AH87" s="52"/>
      <c r="AI87" s="52"/>
      <c r="AJ87" s="52"/>
      <c r="AK87" s="52"/>
      <c r="AL87" s="52"/>
      <c r="AM87" s="52"/>
      <c r="AN87" s="52"/>
      <c r="AO87" s="52" t="s">
        <v>127</v>
      </c>
    </row>
    <row r="88" s="5" customFormat="1" ht="28.5" spans="1:41">
      <c r="A88" s="50" t="s">
        <v>232</v>
      </c>
      <c r="B88" s="52" t="s">
        <v>463</v>
      </c>
      <c r="C88" s="52" t="s">
        <v>464</v>
      </c>
      <c r="D88" s="52" t="s">
        <v>384</v>
      </c>
      <c r="E88" s="52" t="s">
        <v>400</v>
      </c>
      <c r="F88" s="52" t="s">
        <v>129</v>
      </c>
      <c r="G88" s="52" t="s">
        <v>261</v>
      </c>
      <c r="H88" s="52" t="s">
        <v>465</v>
      </c>
      <c r="I88" s="54">
        <v>10</v>
      </c>
      <c r="J88" s="54"/>
      <c r="K88" s="52"/>
      <c r="L88" s="54"/>
      <c r="M88" s="52"/>
      <c r="N88" s="52"/>
      <c r="O88" s="54">
        <v>10</v>
      </c>
      <c r="P88" s="52"/>
      <c r="Q88" s="52"/>
      <c r="R88" s="52"/>
      <c r="S88" s="52"/>
      <c r="T88" s="52"/>
      <c r="U88" s="52"/>
      <c r="V88" s="52"/>
      <c r="W88" s="52" t="s">
        <v>126</v>
      </c>
      <c r="X88" s="52" t="s">
        <v>127</v>
      </c>
      <c r="Y88" s="52" t="s">
        <v>108</v>
      </c>
      <c r="Z88" s="52" t="s">
        <v>108</v>
      </c>
      <c r="AA88" s="52" t="s">
        <v>127</v>
      </c>
      <c r="AB88" s="52" t="s">
        <v>127</v>
      </c>
      <c r="AC88" s="54">
        <v>10</v>
      </c>
      <c r="AD88" s="52">
        <v>30</v>
      </c>
      <c r="AE88" s="52">
        <v>30</v>
      </c>
      <c r="AF88" s="52" t="s">
        <v>263</v>
      </c>
      <c r="AG88" s="52" t="s">
        <v>289</v>
      </c>
      <c r="AH88" s="52"/>
      <c r="AI88" s="52"/>
      <c r="AJ88" s="52"/>
      <c r="AK88" s="52"/>
      <c r="AL88" s="52"/>
      <c r="AM88" s="52"/>
      <c r="AN88" s="52"/>
      <c r="AO88" s="52" t="s">
        <v>127</v>
      </c>
    </row>
    <row r="89" s="5" customFormat="1" ht="28.5" spans="1:41">
      <c r="A89" s="50" t="s">
        <v>232</v>
      </c>
      <c r="B89" s="52" t="s">
        <v>466</v>
      </c>
      <c r="C89" s="52" t="s">
        <v>467</v>
      </c>
      <c r="D89" s="52" t="s">
        <v>384</v>
      </c>
      <c r="E89" s="52" t="s">
        <v>385</v>
      </c>
      <c r="F89" s="52" t="s">
        <v>129</v>
      </c>
      <c r="G89" s="52" t="s">
        <v>261</v>
      </c>
      <c r="H89" s="52" t="s">
        <v>468</v>
      </c>
      <c r="I89" s="52">
        <v>10</v>
      </c>
      <c r="J89" s="52"/>
      <c r="K89" s="52"/>
      <c r="L89" s="52"/>
      <c r="M89" s="52"/>
      <c r="N89" s="52"/>
      <c r="O89" s="52">
        <v>10</v>
      </c>
      <c r="P89" s="52"/>
      <c r="Q89" s="52"/>
      <c r="R89" s="52"/>
      <c r="S89" s="52"/>
      <c r="T89" s="52"/>
      <c r="U89" s="52"/>
      <c r="V89" s="52"/>
      <c r="W89" s="52" t="s">
        <v>126</v>
      </c>
      <c r="X89" s="52" t="s">
        <v>127</v>
      </c>
      <c r="Y89" s="52" t="s">
        <v>108</v>
      </c>
      <c r="Z89" s="52" t="s">
        <v>108</v>
      </c>
      <c r="AA89" s="52" t="s">
        <v>127</v>
      </c>
      <c r="AB89" s="52" t="s">
        <v>127</v>
      </c>
      <c r="AC89" s="52">
        <v>10</v>
      </c>
      <c r="AD89" s="52">
        <v>30</v>
      </c>
      <c r="AE89" s="52">
        <v>30</v>
      </c>
      <c r="AF89" s="52" t="s">
        <v>263</v>
      </c>
      <c r="AG89" s="52" t="s">
        <v>289</v>
      </c>
      <c r="AH89" s="52"/>
      <c r="AI89" s="52"/>
      <c r="AJ89" s="52"/>
      <c r="AK89" s="52"/>
      <c r="AL89" s="52"/>
      <c r="AM89" s="52"/>
      <c r="AN89" s="52"/>
      <c r="AO89" s="52" t="s">
        <v>127</v>
      </c>
    </row>
    <row r="90" s="5" customFormat="1" ht="57" spans="1:41">
      <c r="A90" s="50" t="s">
        <v>232</v>
      </c>
      <c r="B90" s="52" t="s">
        <v>469</v>
      </c>
      <c r="C90" s="52" t="s">
        <v>470</v>
      </c>
      <c r="D90" s="52" t="s">
        <v>384</v>
      </c>
      <c r="E90" s="52" t="s">
        <v>406</v>
      </c>
      <c r="F90" s="52" t="s">
        <v>129</v>
      </c>
      <c r="G90" s="52" t="s">
        <v>261</v>
      </c>
      <c r="H90" s="52" t="s">
        <v>471</v>
      </c>
      <c r="I90" s="52">
        <v>8</v>
      </c>
      <c r="J90" s="52"/>
      <c r="K90" s="52"/>
      <c r="L90" s="52"/>
      <c r="M90" s="52"/>
      <c r="N90" s="52"/>
      <c r="O90" s="52">
        <v>8</v>
      </c>
      <c r="P90" s="52"/>
      <c r="Q90" s="52"/>
      <c r="R90" s="52"/>
      <c r="S90" s="52"/>
      <c r="T90" s="52"/>
      <c r="U90" s="52"/>
      <c r="V90" s="52"/>
      <c r="W90" s="52" t="s">
        <v>126</v>
      </c>
      <c r="X90" s="52" t="s">
        <v>127</v>
      </c>
      <c r="Y90" s="52" t="s">
        <v>108</v>
      </c>
      <c r="Z90" s="52" t="s">
        <v>108</v>
      </c>
      <c r="AA90" s="52" t="s">
        <v>127</v>
      </c>
      <c r="AB90" s="52" t="s">
        <v>127</v>
      </c>
      <c r="AC90" s="52">
        <v>10</v>
      </c>
      <c r="AD90" s="52">
        <v>30</v>
      </c>
      <c r="AE90" s="52">
        <v>30</v>
      </c>
      <c r="AF90" s="52" t="s">
        <v>263</v>
      </c>
      <c r="AG90" s="52" t="s">
        <v>289</v>
      </c>
      <c r="AH90" s="52"/>
      <c r="AI90" s="52"/>
      <c r="AJ90" s="52"/>
      <c r="AK90" s="52"/>
      <c r="AL90" s="52"/>
      <c r="AM90" s="52"/>
      <c r="AN90" s="52"/>
      <c r="AO90" s="52" t="s">
        <v>127</v>
      </c>
    </row>
    <row r="91" s="5" customFormat="1" ht="28.5" spans="1:41">
      <c r="A91" s="50" t="s">
        <v>232</v>
      </c>
      <c r="B91" s="52" t="s">
        <v>472</v>
      </c>
      <c r="C91" s="52" t="s">
        <v>473</v>
      </c>
      <c r="D91" s="52" t="s">
        <v>384</v>
      </c>
      <c r="E91" s="52" t="s">
        <v>385</v>
      </c>
      <c r="F91" s="52" t="s">
        <v>129</v>
      </c>
      <c r="G91" s="52" t="s">
        <v>261</v>
      </c>
      <c r="H91" s="52" t="s">
        <v>468</v>
      </c>
      <c r="I91" s="52">
        <v>10</v>
      </c>
      <c r="J91" s="52"/>
      <c r="K91" s="52"/>
      <c r="L91" s="52"/>
      <c r="M91" s="52"/>
      <c r="N91" s="52"/>
      <c r="O91" s="52">
        <v>10</v>
      </c>
      <c r="P91" s="52"/>
      <c r="Q91" s="52"/>
      <c r="R91" s="52"/>
      <c r="S91" s="52"/>
      <c r="T91" s="52"/>
      <c r="U91" s="52"/>
      <c r="V91" s="52"/>
      <c r="W91" s="52" t="s">
        <v>126</v>
      </c>
      <c r="X91" s="52" t="s">
        <v>127</v>
      </c>
      <c r="Y91" s="52" t="s">
        <v>108</v>
      </c>
      <c r="Z91" s="52" t="s">
        <v>108</v>
      </c>
      <c r="AA91" s="52" t="s">
        <v>127</v>
      </c>
      <c r="AB91" s="52" t="s">
        <v>127</v>
      </c>
      <c r="AC91" s="52">
        <v>10</v>
      </c>
      <c r="AD91" s="52">
        <v>30</v>
      </c>
      <c r="AE91" s="52">
        <v>30</v>
      </c>
      <c r="AF91" s="52" t="s">
        <v>263</v>
      </c>
      <c r="AG91" s="52" t="s">
        <v>289</v>
      </c>
      <c r="AH91" s="52"/>
      <c r="AI91" s="52"/>
      <c r="AJ91" s="52"/>
      <c r="AK91" s="52"/>
      <c r="AL91" s="52"/>
      <c r="AM91" s="52"/>
      <c r="AN91" s="52"/>
      <c r="AO91" s="52" t="s">
        <v>127</v>
      </c>
    </row>
    <row r="92" s="5" customFormat="1" ht="57" spans="1:41">
      <c r="A92" s="50" t="s">
        <v>232</v>
      </c>
      <c r="B92" s="52" t="s">
        <v>474</v>
      </c>
      <c r="C92" s="52" t="s">
        <v>475</v>
      </c>
      <c r="D92" s="52" t="s">
        <v>384</v>
      </c>
      <c r="E92" s="52" t="s">
        <v>400</v>
      </c>
      <c r="F92" s="52" t="s">
        <v>129</v>
      </c>
      <c r="G92" s="52" t="s">
        <v>261</v>
      </c>
      <c r="H92" s="52" t="s">
        <v>465</v>
      </c>
      <c r="I92" s="52">
        <v>10</v>
      </c>
      <c r="J92" s="52"/>
      <c r="K92" s="52"/>
      <c r="L92" s="52"/>
      <c r="M92" s="52"/>
      <c r="N92" s="52"/>
      <c r="O92" s="52">
        <v>10</v>
      </c>
      <c r="P92" s="52"/>
      <c r="Q92" s="52"/>
      <c r="R92" s="52"/>
      <c r="S92" s="52"/>
      <c r="T92" s="52"/>
      <c r="U92" s="52"/>
      <c r="V92" s="52"/>
      <c r="W92" s="52" t="s">
        <v>126</v>
      </c>
      <c r="X92" s="52" t="s">
        <v>127</v>
      </c>
      <c r="Y92" s="52" t="s">
        <v>108</v>
      </c>
      <c r="Z92" s="52" t="s">
        <v>108</v>
      </c>
      <c r="AA92" s="52" t="s">
        <v>127</v>
      </c>
      <c r="AB92" s="52" t="s">
        <v>127</v>
      </c>
      <c r="AC92" s="52">
        <v>14</v>
      </c>
      <c r="AD92" s="52">
        <v>40</v>
      </c>
      <c r="AE92" s="52">
        <v>40</v>
      </c>
      <c r="AF92" s="52" t="s">
        <v>263</v>
      </c>
      <c r="AG92" s="52" t="s">
        <v>289</v>
      </c>
      <c r="AH92" s="52"/>
      <c r="AI92" s="52"/>
      <c r="AJ92" s="52"/>
      <c r="AK92" s="52"/>
      <c r="AL92" s="52"/>
      <c r="AM92" s="52"/>
      <c r="AN92" s="52"/>
      <c r="AO92" s="52" t="s">
        <v>127</v>
      </c>
    </row>
    <row r="93" s="5" customFormat="1" ht="57" spans="1:41">
      <c r="A93" s="50" t="s">
        <v>232</v>
      </c>
      <c r="B93" s="52" t="s">
        <v>476</v>
      </c>
      <c r="C93" s="52" t="s">
        <v>477</v>
      </c>
      <c r="D93" s="52" t="s">
        <v>384</v>
      </c>
      <c r="E93" s="52" t="s">
        <v>390</v>
      </c>
      <c r="F93" s="52" t="s">
        <v>129</v>
      </c>
      <c r="G93" s="52" t="s">
        <v>261</v>
      </c>
      <c r="H93" s="52" t="s">
        <v>471</v>
      </c>
      <c r="I93" s="54">
        <v>10</v>
      </c>
      <c r="J93" s="54"/>
      <c r="K93" s="52"/>
      <c r="L93" s="54"/>
      <c r="M93" s="52"/>
      <c r="N93" s="52"/>
      <c r="O93" s="54">
        <v>10</v>
      </c>
      <c r="P93" s="52"/>
      <c r="Q93" s="52"/>
      <c r="R93" s="52"/>
      <c r="S93" s="52"/>
      <c r="T93" s="52"/>
      <c r="U93" s="52"/>
      <c r="V93" s="52"/>
      <c r="W93" s="52" t="s">
        <v>126</v>
      </c>
      <c r="X93" s="52" t="s">
        <v>127</v>
      </c>
      <c r="Y93" s="52" t="s">
        <v>108</v>
      </c>
      <c r="Z93" s="52" t="s">
        <v>108</v>
      </c>
      <c r="AA93" s="52" t="s">
        <v>127</v>
      </c>
      <c r="AB93" s="52" t="s">
        <v>127</v>
      </c>
      <c r="AC93" s="52">
        <v>10</v>
      </c>
      <c r="AD93" s="52">
        <v>30</v>
      </c>
      <c r="AE93" s="52">
        <v>30</v>
      </c>
      <c r="AF93" s="52" t="s">
        <v>263</v>
      </c>
      <c r="AG93" s="52" t="s">
        <v>289</v>
      </c>
      <c r="AH93" s="52"/>
      <c r="AI93" s="52"/>
      <c r="AJ93" s="52"/>
      <c r="AK93" s="52"/>
      <c r="AL93" s="52"/>
      <c r="AM93" s="52"/>
      <c r="AN93" s="52"/>
      <c r="AO93" s="52" t="s">
        <v>127</v>
      </c>
    </row>
    <row r="94" s="5" customFormat="1" ht="28.5" spans="1:41">
      <c r="A94" s="50" t="s">
        <v>232</v>
      </c>
      <c r="B94" s="52" t="s">
        <v>478</v>
      </c>
      <c r="C94" s="52" t="s">
        <v>479</v>
      </c>
      <c r="D94" s="52" t="s">
        <v>384</v>
      </c>
      <c r="E94" s="52" t="s">
        <v>395</v>
      </c>
      <c r="F94" s="52" t="s">
        <v>129</v>
      </c>
      <c r="G94" s="52" t="s">
        <v>261</v>
      </c>
      <c r="H94" s="52" t="s">
        <v>396</v>
      </c>
      <c r="I94" s="54">
        <v>15</v>
      </c>
      <c r="J94" s="54"/>
      <c r="K94" s="52"/>
      <c r="L94" s="54"/>
      <c r="M94" s="52"/>
      <c r="N94" s="52"/>
      <c r="O94" s="54">
        <v>15</v>
      </c>
      <c r="P94" s="52"/>
      <c r="Q94" s="52"/>
      <c r="R94" s="52"/>
      <c r="S94" s="52"/>
      <c r="T94" s="52"/>
      <c r="U94" s="52"/>
      <c r="V94" s="52"/>
      <c r="W94" s="52" t="s">
        <v>126</v>
      </c>
      <c r="X94" s="52" t="s">
        <v>127</v>
      </c>
      <c r="Y94" s="52" t="s">
        <v>108</v>
      </c>
      <c r="Z94" s="52" t="s">
        <v>108</v>
      </c>
      <c r="AA94" s="52" t="s">
        <v>127</v>
      </c>
      <c r="AB94" s="52" t="s">
        <v>127</v>
      </c>
      <c r="AC94" s="54">
        <v>10</v>
      </c>
      <c r="AD94" s="52">
        <v>30</v>
      </c>
      <c r="AE94" s="52">
        <v>30</v>
      </c>
      <c r="AF94" s="52" t="s">
        <v>263</v>
      </c>
      <c r="AG94" s="52" t="s">
        <v>289</v>
      </c>
      <c r="AH94" s="52"/>
      <c r="AI94" s="52"/>
      <c r="AJ94" s="52"/>
      <c r="AK94" s="52"/>
      <c r="AL94" s="52"/>
      <c r="AM94" s="52"/>
      <c r="AN94" s="52"/>
      <c r="AO94" s="52" t="s">
        <v>127</v>
      </c>
    </row>
    <row r="95" s="6" customFormat="1" ht="57" spans="1:41">
      <c r="A95" s="55" t="s">
        <v>232</v>
      </c>
      <c r="B95" s="56" t="s">
        <v>480</v>
      </c>
      <c r="C95" s="56" t="s">
        <v>481</v>
      </c>
      <c r="D95" s="56" t="s">
        <v>384</v>
      </c>
      <c r="E95" s="56" t="s">
        <v>437</v>
      </c>
      <c r="F95" s="56" t="s">
        <v>129</v>
      </c>
      <c r="G95" s="56" t="s">
        <v>261</v>
      </c>
      <c r="H95" s="56" t="s">
        <v>375</v>
      </c>
      <c r="I95" s="56">
        <v>150</v>
      </c>
      <c r="J95" s="56"/>
      <c r="K95" s="56"/>
      <c r="L95" s="56"/>
      <c r="M95" s="56"/>
      <c r="N95" s="56"/>
      <c r="O95" s="56">
        <v>150</v>
      </c>
      <c r="P95" s="56"/>
      <c r="Q95" s="56"/>
      <c r="R95" s="56"/>
      <c r="S95" s="56"/>
      <c r="T95" s="56"/>
      <c r="U95" s="56"/>
      <c r="V95" s="56"/>
      <c r="W95" s="56" t="s">
        <v>126</v>
      </c>
      <c r="X95" s="56" t="s">
        <v>127</v>
      </c>
      <c r="Y95" s="56" t="s">
        <v>108</v>
      </c>
      <c r="Z95" s="56" t="s">
        <v>108</v>
      </c>
      <c r="AA95" s="56" t="s">
        <v>127</v>
      </c>
      <c r="AB95" s="56" t="s">
        <v>127</v>
      </c>
      <c r="AC95" s="56">
        <v>120</v>
      </c>
      <c r="AD95" s="56">
        <v>364</v>
      </c>
      <c r="AE95" s="56">
        <v>364</v>
      </c>
      <c r="AF95" s="56" t="s">
        <v>263</v>
      </c>
      <c r="AG95" s="56" t="s">
        <v>482</v>
      </c>
      <c r="AH95" s="56"/>
      <c r="AI95" s="56"/>
      <c r="AJ95" s="56"/>
      <c r="AK95" s="56"/>
      <c r="AL95" s="56"/>
      <c r="AM95" s="56"/>
      <c r="AN95" s="56"/>
      <c r="AO95" s="56" t="s">
        <v>127</v>
      </c>
    </row>
    <row r="96" s="5" customFormat="1" ht="57" spans="1:41">
      <c r="A96" s="50" t="s">
        <v>232</v>
      </c>
      <c r="B96" s="52" t="s">
        <v>483</v>
      </c>
      <c r="C96" s="50" t="s">
        <v>484</v>
      </c>
      <c r="D96" s="52" t="s">
        <v>384</v>
      </c>
      <c r="E96" s="52" t="s">
        <v>406</v>
      </c>
      <c r="F96" s="52" t="s">
        <v>129</v>
      </c>
      <c r="G96" s="52" t="s">
        <v>261</v>
      </c>
      <c r="H96" s="52" t="s">
        <v>471</v>
      </c>
      <c r="I96" s="52">
        <v>50</v>
      </c>
      <c r="J96" s="52"/>
      <c r="K96" s="52"/>
      <c r="L96" s="52"/>
      <c r="M96" s="52"/>
      <c r="N96" s="52"/>
      <c r="O96" s="52">
        <v>50</v>
      </c>
      <c r="P96" s="52"/>
      <c r="Q96" s="52"/>
      <c r="R96" s="52"/>
      <c r="S96" s="52"/>
      <c r="T96" s="52"/>
      <c r="U96" s="52"/>
      <c r="V96" s="52"/>
      <c r="W96" s="52" t="s">
        <v>126</v>
      </c>
      <c r="X96" s="52" t="s">
        <v>127</v>
      </c>
      <c r="Y96" s="52" t="s">
        <v>108</v>
      </c>
      <c r="Z96" s="52" t="s">
        <v>108</v>
      </c>
      <c r="AA96" s="52" t="s">
        <v>127</v>
      </c>
      <c r="AB96" s="52" t="s">
        <v>127</v>
      </c>
      <c r="AC96" s="52">
        <v>50</v>
      </c>
      <c r="AD96" s="52">
        <v>150</v>
      </c>
      <c r="AE96" s="52">
        <v>150</v>
      </c>
      <c r="AF96" s="52" t="s">
        <v>263</v>
      </c>
      <c r="AG96" s="52" t="s">
        <v>269</v>
      </c>
      <c r="AH96" s="52"/>
      <c r="AI96" s="52"/>
      <c r="AJ96" s="52"/>
      <c r="AK96" s="52"/>
      <c r="AL96" s="52"/>
      <c r="AM96" s="52"/>
      <c r="AN96" s="52"/>
      <c r="AO96" s="52" t="s">
        <v>127</v>
      </c>
    </row>
    <row r="97" s="5" customFormat="1" ht="28.5" spans="1:41">
      <c r="A97" s="50" t="s">
        <v>232</v>
      </c>
      <c r="B97" s="52" t="s">
        <v>485</v>
      </c>
      <c r="C97" s="50" t="s">
        <v>486</v>
      </c>
      <c r="D97" s="52" t="s">
        <v>384</v>
      </c>
      <c r="E97" s="50" t="s">
        <v>487</v>
      </c>
      <c r="F97" s="52" t="s">
        <v>129</v>
      </c>
      <c r="G97" s="52" t="s">
        <v>261</v>
      </c>
      <c r="H97" s="52" t="s">
        <v>488</v>
      </c>
      <c r="I97" s="52">
        <v>100</v>
      </c>
      <c r="J97" s="52"/>
      <c r="K97" s="52"/>
      <c r="L97" s="52"/>
      <c r="M97" s="52"/>
      <c r="N97" s="52"/>
      <c r="O97" s="52">
        <v>100</v>
      </c>
      <c r="P97" s="52"/>
      <c r="Q97" s="52"/>
      <c r="R97" s="52"/>
      <c r="S97" s="52"/>
      <c r="T97" s="52"/>
      <c r="U97" s="52"/>
      <c r="V97" s="52"/>
      <c r="W97" s="52" t="s">
        <v>126</v>
      </c>
      <c r="X97" s="52" t="s">
        <v>127</v>
      </c>
      <c r="Y97" s="52" t="s">
        <v>108</v>
      </c>
      <c r="Z97" s="52" t="s">
        <v>108</v>
      </c>
      <c r="AA97" s="52" t="s">
        <v>127</v>
      </c>
      <c r="AB97" s="52" t="s">
        <v>127</v>
      </c>
      <c r="AC97" s="52">
        <v>100</v>
      </c>
      <c r="AD97" s="52">
        <v>301</v>
      </c>
      <c r="AE97" s="52">
        <v>301</v>
      </c>
      <c r="AF97" s="52" t="s">
        <v>263</v>
      </c>
      <c r="AG97" s="52" t="s">
        <v>482</v>
      </c>
      <c r="AH97" s="52"/>
      <c r="AI97" s="52"/>
      <c r="AJ97" s="52"/>
      <c r="AK97" s="52"/>
      <c r="AL97" s="52"/>
      <c r="AM97" s="52"/>
      <c r="AN97" s="52"/>
      <c r="AO97" s="52" t="s">
        <v>127</v>
      </c>
    </row>
    <row r="98" s="5" customFormat="1" ht="42.75" spans="1:41">
      <c r="A98" s="50" t="s">
        <v>232</v>
      </c>
      <c r="B98" s="52" t="s">
        <v>489</v>
      </c>
      <c r="C98" s="50" t="s">
        <v>490</v>
      </c>
      <c r="D98" s="52" t="s">
        <v>384</v>
      </c>
      <c r="E98" s="50" t="s">
        <v>491</v>
      </c>
      <c r="F98" s="52" t="s">
        <v>129</v>
      </c>
      <c r="G98" s="52" t="s">
        <v>261</v>
      </c>
      <c r="H98" s="52" t="s">
        <v>447</v>
      </c>
      <c r="I98" s="52">
        <v>100</v>
      </c>
      <c r="J98" s="52"/>
      <c r="K98" s="52"/>
      <c r="L98" s="52"/>
      <c r="M98" s="52"/>
      <c r="N98" s="52"/>
      <c r="O98" s="52">
        <v>100</v>
      </c>
      <c r="P98" s="52"/>
      <c r="Q98" s="52"/>
      <c r="R98" s="52"/>
      <c r="S98" s="52"/>
      <c r="T98" s="52"/>
      <c r="U98" s="52"/>
      <c r="V98" s="52"/>
      <c r="W98" s="52" t="s">
        <v>126</v>
      </c>
      <c r="X98" s="52" t="s">
        <v>127</v>
      </c>
      <c r="Y98" s="52" t="s">
        <v>108</v>
      </c>
      <c r="Z98" s="52" t="s">
        <v>108</v>
      </c>
      <c r="AA98" s="52" t="s">
        <v>127</v>
      </c>
      <c r="AB98" s="52" t="s">
        <v>127</v>
      </c>
      <c r="AC98" s="52">
        <v>100</v>
      </c>
      <c r="AD98" s="52">
        <v>301</v>
      </c>
      <c r="AE98" s="52">
        <v>301</v>
      </c>
      <c r="AF98" s="52" t="s">
        <v>263</v>
      </c>
      <c r="AG98" s="52" t="s">
        <v>482</v>
      </c>
      <c r="AH98" s="52"/>
      <c r="AI98" s="52"/>
      <c r="AJ98" s="52"/>
      <c r="AK98" s="52"/>
      <c r="AL98" s="52"/>
      <c r="AM98" s="52"/>
      <c r="AN98" s="52"/>
      <c r="AO98" s="52" t="s">
        <v>127</v>
      </c>
    </row>
    <row r="99" s="6" customFormat="1" ht="28.5" spans="1:41">
      <c r="A99" s="55" t="s">
        <v>232</v>
      </c>
      <c r="B99" s="55" t="s">
        <v>492</v>
      </c>
      <c r="C99" s="55" t="s">
        <v>493</v>
      </c>
      <c r="D99" s="56" t="s">
        <v>384</v>
      </c>
      <c r="E99" s="55" t="s">
        <v>487</v>
      </c>
      <c r="F99" s="56" t="s">
        <v>129</v>
      </c>
      <c r="G99" s="56" t="s">
        <v>261</v>
      </c>
      <c r="H99" s="56" t="s">
        <v>494</v>
      </c>
      <c r="I99" s="56">
        <v>50</v>
      </c>
      <c r="J99" s="56"/>
      <c r="K99" s="56"/>
      <c r="L99" s="56"/>
      <c r="M99" s="56"/>
      <c r="N99" s="56"/>
      <c r="O99" s="56">
        <v>50</v>
      </c>
      <c r="P99" s="56"/>
      <c r="Q99" s="56"/>
      <c r="R99" s="56"/>
      <c r="S99" s="56"/>
      <c r="T99" s="56"/>
      <c r="U99" s="56"/>
      <c r="V99" s="56"/>
      <c r="W99" s="56" t="s">
        <v>126</v>
      </c>
      <c r="X99" s="56" t="s">
        <v>127</v>
      </c>
      <c r="Y99" s="56" t="s">
        <v>108</v>
      </c>
      <c r="Z99" s="56" t="s">
        <v>108</v>
      </c>
      <c r="AA99" s="56" t="s">
        <v>127</v>
      </c>
      <c r="AB99" s="56" t="s">
        <v>127</v>
      </c>
      <c r="AC99" s="56">
        <v>50</v>
      </c>
      <c r="AD99" s="56">
        <v>151</v>
      </c>
      <c r="AE99" s="56">
        <v>151</v>
      </c>
      <c r="AF99" s="56" t="s">
        <v>263</v>
      </c>
      <c r="AG99" s="56" t="s">
        <v>307</v>
      </c>
      <c r="AH99" s="56"/>
      <c r="AI99" s="56"/>
      <c r="AJ99" s="56"/>
      <c r="AK99" s="56"/>
      <c r="AL99" s="56"/>
      <c r="AM99" s="56"/>
      <c r="AN99" s="56"/>
      <c r="AO99" s="56" t="s">
        <v>127</v>
      </c>
    </row>
    <row r="100" s="5" customFormat="1" ht="28.5" spans="1:41">
      <c r="A100" s="50" t="s">
        <v>232</v>
      </c>
      <c r="B100" s="52" t="s">
        <v>495</v>
      </c>
      <c r="C100" s="50" t="s">
        <v>496</v>
      </c>
      <c r="D100" s="52" t="s">
        <v>384</v>
      </c>
      <c r="E100" s="50" t="s">
        <v>487</v>
      </c>
      <c r="F100" s="52" t="s">
        <v>129</v>
      </c>
      <c r="G100" s="52" t="s">
        <v>261</v>
      </c>
      <c r="H100" s="52" t="s">
        <v>372</v>
      </c>
      <c r="I100" s="52">
        <v>20</v>
      </c>
      <c r="J100" s="52"/>
      <c r="K100" s="52"/>
      <c r="L100" s="52"/>
      <c r="M100" s="52"/>
      <c r="N100" s="52"/>
      <c r="O100" s="52">
        <v>20</v>
      </c>
      <c r="P100" s="52"/>
      <c r="Q100" s="52"/>
      <c r="R100" s="52"/>
      <c r="S100" s="52"/>
      <c r="T100" s="52"/>
      <c r="U100" s="52"/>
      <c r="V100" s="52"/>
      <c r="W100" s="52" t="s">
        <v>126</v>
      </c>
      <c r="X100" s="52" t="s">
        <v>127</v>
      </c>
      <c r="Y100" s="52" t="s">
        <v>108</v>
      </c>
      <c r="Z100" s="52" t="s">
        <v>108</v>
      </c>
      <c r="AA100" s="52" t="s">
        <v>127</v>
      </c>
      <c r="AB100" s="52" t="s">
        <v>127</v>
      </c>
      <c r="AC100" s="52">
        <v>30</v>
      </c>
      <c r="AD100" s="52">
        <v>90</v>
      </c>
      <c r="AE100" s="52">
        <v>90</v>
      </c>
      <c r="AF100" s="52" t="s">
        <v>263</v>
      </c>
      <c r="AG100" s="52" t="s">
        <v>376</v>
      </c>
      <c r="AH100" s="52"/>
      <c r="AI100" s="52"/>
      <c r="AJ100" s="52"/>
      <c r="AK100" s="52"/>
      <c r="AL100" s="52"/>
      <c r="AM100" s="52"/>
      <c r="AN100" s="52"/>
      <c r="AO100" s="52" t="s">
        <v>127</v>
      </c>
    </row>
    <row r="101" s="5" customFormat="1" ht="28.5" spans="1:41">
      <c r="A101" s="50" t="s">
        <v>232</v>
      </c>
      <c r="B101" s="52" t="s">
        <v>497</v>
      </c>
      <c r="C101" s="79" t="s">
        <v>498</v>
      </c>
      <c r="D101" s="79" t="s">
        <v>384</v>
      </c>
      <c r="E101" s="79" t="s">
        <v>385</v>
      </c>
      <c r="F101" s="52" t="s">
        <v>129</v>
      </c>
      <c r="G101" s="52" t="s">
        <v>261</v>
      </c>
      <c r="H101" s="52" t="s">
        <v>468</v>
      </c>
      <c r="I101" s="52">
        <v>10</v>
      </c>
      <c r="J101" s="52"/>
      <c r="K101" s="52"/>
      <c r="L101" s="52"/>
      <c r="M101" s="52"/>
      <c r="N101" s="52"/>
      <c r="O101" s="52">
        <v>10</v>
      </c>
      <c r="P101" s="52"/>
      <c r="Q101" s="52"/>
      <c r="R101" s="52"/>
      <c r="S101" s="52"/>
      <c r="T101" s="52"/>
      <c r="U101" s="52"/>
      <c r="V101" s="52"/>
      <c r="W101" s="52" t="s">
        <v>126</v>
      </c>
      <c r="X101" s="52" t="s">
        <v>127</v>
      </c>
      <c r="Y101" s="52" t="s">
        <v>108</v>
      </c>
      <c r="Z101" s="52" t="s">
        <v>108</v>
      </c>
      <c r="AA101" s="52" t="s">
        <v>127</v>
      </c>
      <c r="AB101" s="52" t="s">
        <v>127</v>
      </c>
      <c r="AC101" s="52">
        <v>10</v>
      </c>
      <c r="AD101" s="52">
        <v>30</v>
      </c>
      <c r="AE101" s="52">
        <v>30</v>
      </c>
      <c r="AF101" s="52" t="s">
        <v>263</v>
      </c>
      <c r="AG101" s="52" t="s">
        <v>273</v>
      </c>
      <c r="AH101" s="52"/>
      <c r="AI101" s="52"/>
      <c r="AJ101" s="52"/>
      <c r="AK101" s="52"/>
      <c r="AL101" s="52"/>
      <c r="AM101" s="52"/>
      <c r="AN101" s="52"/>
      <c r="AO101" s="52" t="s">
        <v>127</v>
      </c>
    </row>
    <row r="102" s="6" customFormat="1" ht="28.5" spans="1:41">
      <c r="A102" s="55" t="s">
        <v>232</v>
      </c>
      <c r="B102" s="80" t="s">
        <v>499</v>
      </c>
      <c r="C102" s="55" t="s">
        <v>500</v>
      </c>
      <c r="D102" s="80" t="s">
        <v>384</v>
      </c>
      <c r="E102" s="55" t="s">
        <v>390</v>
      </c>
      <c r="F102" s="56" t="s">
        <v>129</v>
      </c>
      <c r="G102" s="56" t="s">
        <v>261</v>
      </c>
      <c r="H102" s="56" t="s">
        <v>501</v>
      </c>
      <c r="I102" s="80">
        <v>10</v>
      </c>
      <c r="J102" s="80"/>
      <c r="K102" s="56"/>
      <c r="L102" s="80"/>
      <c r="M102" s="56"/>
      <c r="N102" s="56"/>
      <c r="O102" s="80">
        <v>10</v>
      </c>
      <c r="P102" s="56"/>
      <c r="Q102" s="56"/>
      <c r="R102" s="56"/>
      <c r="S102" s="56"/>
      <c r="T102" s="56"/>
      <c r="U102" s="56"/>
      <c r="V102" s="56"/>
      <c r="W102" s="56" t="s">
        <v>126</v>
      </c>
      <c r="X102" s="56" t="s">
        <v>127</v>
      </c>
      <c r="Y102" s="56" t="s">
        <v>108</v>
      </c>
      <c r="Z102" s="56" t="s">
        <v>108</v>
      </c>
      <c r="AA102" s="56" t="s">
        <v>127</v>
      </c>
      <c r="AB102" s="56" t="s">
        <v>127</v>
      </c>
      <c r="AC102" s="80">
        <v>20</v>
      </c>
      <c r="AD102" s="56">
        <v>62</v>
      </c>
      <c r="AE102" s="56">
        <v>62</v>
      </c>
      <c r="AF102" s="56" t="s">
        <v>263</v>
      </c>
      <c r="AG102" s="56" t="s">
        <v>273</v>
      </c>
      <c r="AH102" s="56"/>
      <c r="AI102" s="56"/>
      <c r="AJ102" s="56"/>
      <c r="AK102" s="56"/>
      <c r="AL102" s="56"/>
      <c r="AM102" s="56"/>
      <c r="AN102" s="56"/>
      <c r="AO102" s="56" t="s">
        <v>127</v>
      </c>
    </row>
    <row r="103" s="5" customFormat="1" ht="42.75" spans="1:41">
      <c r="A103" s="50" t="s">
        <v>232</v>
      </c>
      <c r="B103" s="52" t="s">
        <v>502</v>
      </c>
      <c r="C103" s="50" t="s">
        <v>503</v>
      </c>
      <c r="D103" s="52" t="s">
        <v>384</v>
      </c>
      <c r="E103" s="81" t="s">
        <v>411</v>
      </c>
      <c r="F103" s="52" t="s">
        <v>129</v>
      </c>
      <c r="G103" s="52" t="s">
        <v>261</v>
      </c>
      <c r="H103" s="52" t="s">
        <v>504</v>
      </c>
      <c r="I103" s="52">
        <v>10</v>
      </c>
      <c r="J103" s="52"/>
      <c r="K103" s="52"/>
      <c r="L103" s="52"/>
      <c r="M103" s="52"/>
      <c r="N103" s="52"/>
      <c r="O103" s="52">
        <v>10</v>
      </c>
      <c r="P103" s="52"/>
      <c r="Q103" s="52"/>
      <c r="R103" s="52"/>
      <c r="S103" s="52"/>
      <c r="T103" s="52"/>
      <c r="U103" s="52"/>
      <c r="V103" s="52"/>
      <c r="W103" s="52" t="s">
        <v>126</v>
      </c>
      <c r="X103" s="52" t="s">
        <v>127</v>
      </c>
      <c r="Y103" s="52" t="s">
        <v>108</v>
      </c>
      <c r="Z103" s="52" t="s">
        <v>108</v>
      </c>
      <c r="AA103" s="52" t="s">
        <v>127</v>
      </c>
      <c r="AB103" s="52" t="s">
        <v>127</v>
      </c>
      <c r="AC103" s="52">
        <v>20</v>
      </c>
      <c r="AD103" s="52">
        <v>60</v>
      </c>
      <c r="AE103" s="52">
        <v>60</v>
      </c>
      <c r="AF103" s="52" t="s">
        <v>263</v>
      </c>
      <c r="AG103" s="52" t="s">
        <v>273</v>
      </c>
      <c r="AH103" s="52"/>
      <c r="AI103" s="52"/>
      <c r="AJ103" s="52"/>
      <c r="AK103" s="52"/>
      <c r="AL103" s="52"/>
      <c r="AM103" s="52"/>
      <c r="AN103" s="52"/>
      <c r="AO103" s="52" t="s">
        <v>127</v>
      </c>
    </row>
    <row r="104" s="5" customFormat="1" ht="28.5" spans="1:41">
      <c r="A104" s="50" t="s">
        <v>232</v>
      </c>
      <c r="B104" s="52" t="s">
        <v>505</v>
      </c>
      <c r="C104" s="50" t="s">
        <v>506</v>
      </c>
      <c r="D104" s="52" t="s">
        <v>384</v>
      </c>
      <c r="E104" s="50" t="s">
        <v>487</v>
      </c>
      <c r="F104" s="52" t="s">
        <v>129</v>
      </c>
      <c r="G104" s="52" t="s">
        <v>261</v>
      </c>
      <c r="H104" s="52" t="s">
        <v>488</v>
      </c>
      <c r="I104" s="52">
        <v>20</v>
      </c>
      <c r="J104" s="52"/>
      <c r="K104" s="52"/>
      <c r="L104" s="52"/>
      <c r="M104" s="52"/>
      <c r="N104" s="52"/>
      <c r="O104" s="52">
        <v>20</v>
      </c>
      <c r="P104" s="52"/>
      <c r="Q104" s="52"/>
      <c r="R104" s="52"/>
      <c r="S104" s="52"/>
      <c r="T104" s="52"/>
      <c r="U104" s="52"/>
      <c r="V104" s="52"/>
      <c r="W104" s="52" t="s">
        <v>126</v>
      </c>
      <c r="X104" s="52" t="s">
        <v>127</v>
      </c>
      <c r="Y104" s="52" t="s">
        <v>108</v>
      </c>
      <c r="Z104" s="52" t="s">
        <v>108</v>
      </c>
      <c r="AA104" s="52" t="s">
        <v>127</v>
      </c>
      <c r="AB104" s="52" t="s">
        <v>127</v>
      </c>
      <c r="AC104" s="52">
        <v>20</v>
      </c>
      <c r="AD104" s="52">
        <v>60</v>
      </c>
      <c r="AE104" s="52">
        <v>60</v>
      </c>
      <c r="AF104" s="52" t="s">
        <v>263</v>
      </c>
      <c r="AG104" s="52" t="s">
        <v>273</v>
      </c>
      <c r="AH104" s="52"/>
      <c r="AI104" s="52"/>
      <c r="AJ104" s="52"/>
      <c r="AK104" s="52"/>
      <c r="AL104" s="52"/>
      <c r="AM104" s="52"/>
      <c r="AN104" s="52"/>
      <c r="AO104" s="52" t="s">
        <v>127</v>
      </c>
    </row>
    <row r="105" s="5" customFormat="1" ht="42.75" spans="1:41">
      <c r="A105" s="50" t="s">
        <v>232</v>
      </c>
      <c r="B105" s="52" t="s">
        <v>507</v>
      </c>
      <c r="C105" s="52" t="s">
        <v>508</v>
      </c>
      <c r="D105" s="52" t="s">
        <v>384</v>
      </c>
      <c r="E105" s="52" t="s">
        <v>385</v>
      </c>
      <c r="F105" s="52" t="s">
        <v>129</v>
      </c>
      <c r="G105" s="52" t="s">
        <v>261</v>
      </c>
      <c r="H105" s="52" t="s">
        <v>509</v>
      </c>
      <c r="I105" s="52">
        <v>10</v>
      </c>
      <c r="J105" s="52"/>
      <c r="K105" s="52"/>
      <c r="L105" s="52"/>
      <c r="M105" s="52"/>
      <c r="N105" s="52"/>
      <c r="O105" s="52">
        <v>10</v>
      </c>
      <c r="P105" s="52"/>
      <c r="Q105" s="52"/>
      <c r="R105" s="52"/>
      <c r="S105" s="52"/>
      <c r="T105" s="52"/>
      <c r="U105" s="52"/>
      <c r="V105" s="52"/>
      <c r="W105" s="52" t="s">
        <v>126</v>
      </c>
      <c r="X105" s="52" t="s">
        <v>127</v>
      </c>
      <c r="Y105" s="52" t="s">
        <v>108</v>
      </c>
      <c r="Z105" s="52" t="s">
        <v>108</v>
      </c>
      <c r="AA105" s="52" t="s">
        <v>127</v>
      </c>
      <c r="AB105" s="52" t="s">
        <v>127</v>
      </c>
      <c r="AC105" s="52">
        <v>10</v>
      </c>
      <c r="AD105" s="52">
        <v>30</v>
      </c>
      <c r="AE105" s="52">
        <v>30</v>
      </c>
      <c r="AF105" s="52" t="s">
        <v>263</v>
      </c>
      <c r="AG105" s="52" t="s">
        <v>289</v>
      </c>
      <c r="AH105" s="52"/>
      <c r="AI105" s="52"/>
      <c r="AJ105" s="52"/>
      <c r="AK105" s="52"/>
      <c r="AL105" s="52"/>
      <c r="AM105" s="52"/>
      <c r="AN105" s="52"/>
      <c r="AO105" s="52" t="s">
        <v>127</v>
      </c>
    </row>
    <row r="106" s="5" customFormat="1" ht="28.5" spans="1:41">
      <c r="A106" s="50" t="s">
        <v>232</v>
      </c>
      <c r="B106" s="52" t="s">
        <v>510</v>
      </c>
      <c r="C106" s="52" t="s">
        <v>511</v>
      </c>
      <c r="D106" s="52" t="s">
        <v>384</v>
      </c>
      <c r="E106" s="52" t="s">
        <v>385</v>
      </c>
      <c r="F106" s="52" t="s">
        <v>129</v>
      </c>
      <c r="G106" s="52" t="s">
        <v>261</v>
      </c>
      <c r="H106" s="52" t="s">
        <v>457</v>
      </c>
      <c r="I106" s="52">
        <v>10</v>
      </c>
      <c r="J106" s="52"/>
      <c r="K106" s="52"/>
      <c r="L106" s="52"/>
      <c r="M106" s="52"/>
      <c r="N106" s="52"/>
      <c r="O106" s="52">
        <v>10</v>
      </c>
      <c r="P106" s="52"/>
      <c r="Q106" s="52"/>
      <c r="R106" s="52"/>
      <c r="S106" s="52"/>
      <c r="T106" s="52"/>
      <c r="U106" s="52"/>
      <c r="V106" s="52"/>
      <c r="W106" s="52" t="s">
        <v>126</v>
      </c>
      <c r="X106" s="52" t="s">
        <v>127</v>
      </c>
      <c r="Y106" s="52" t="s">
        <v>108</v>
      </c>
      <c r="Z106" s="52" t="s">
        <v>108</v>
      </c>
      <c r="AA106" s="52" t="s">
        <v>127</v>
      </c>
      <c r="AB106" s="52" t="s">
        <v>127</v>
      </c>
      <c r="AC106" s="54">
        <v>10</v>
      </c>
      <c r="AD106" s="52">
        <v>30</v>
      </c>
      <c r="AE106" s="52">
        <v>30</v>
      </c>
      <c r="AF106" s="52" t="s">
        <v>263</v>
      </c>
      <c r="AG106" s="52" t="s">
        <v>289</v>
      </c>
      <c r="AH106" s="52"/>
      <c r="AI106" s="52"/>
      <c r="AJ106" s="52"/>
      <c r="AK106" s="52"/>
      <c r="AL106" s="52"/>
      <c r="AM106" s="52"/>
      <c r="AN106" s="52"/>
      <c r="AO106" s="52" t="s">
        <v>127</v>
      </c>
    </row>
    <row r="107" s="5" customFormat="1" ht="42.75" spans="1:41">
      <c r="A107" s="50" t="s">
        <v>232</v>
      </c>
      <c r="B107" s="52" t="s">
        <v>512</v>
      </c>
      <c r="C107" s="52" t="s">
        <v>513</v>
      </c>
      <c r="D107" s="52" t="s">
        <v>384</v>
      </c>
      <c r="E107" s="52" t="s">
        <v>514</v>
      </c>
      <c r="F107" s="52" t="s">
        <v>129</v>
      </c>
      <c r="G107" s="52" t="s">
        <v>261</v>
      </c>
      <c r="H107" s="52" t="s">
        <v>515</v>
      </c>
      <c r="I107" s="52">
        <v>10</v>
      </c>
      <c r="J107" s="52"/>
      <c r="K107" s="52"/>
      <c r="L107" s="52"/>
      <c r="M107" s="52"/>
      <c r="N107" s="52"/>
      <c r="O107" s="52">
        <v>10</v>
      </c>
      <c r="P107" s="52"/>
      <c r="Q107" s="52"/>
      <c r="R107" s="52"/>
      <c r="S107" s="52"/>
      <c r="T107" s="52"/>
      <c r="U107" s="52"/>
      <c r="V107" s="52"/>
      <c r="W107" s="52" t="s">
        <v>126</v>
      </c>
      <c r="X107" s="52" t="s">
        <v>127</v>
      </c>
      <c r="Y107" s="52" t="s">
        <v>108</v>
      </c>
      <c r="Z107" s="52" t="s">
        <v>108</v>
      </c>
      <c r="AA107" s="52" t="s">
        <v>127</v>
      </c>
      <c r="AB107" s="52" t="s">
        <v>127</v>
      </c>
      <c r="AC107" s="52">
        <v>10</v>
      </c>
      <c r="AD107" s="52">
        <v>30</v>
      </c>
      <c r="AE107" s="52">
        <v>30</v>
      </c>
      <c r="AF107" s="52" t="s">
        <v>263</v>
      </c>
      <c r="AG107" s="52" t="s">
        <v>289</v>
      </c>
      <c r="AH107" s="52"/>
      <c r="AI107" s="52"/>
      <c r="AJ107" s="52"/>
      <c r="AK107" s="52"/>
      <c r="AL107" s="52"/>
      <c r="AM107" s="52"/>
      <c r="AN107" s="52"/>
      <c r="AO107" s="52" t="s">
        <v>127</v>
      </c>
    </row>
    <row r="108" s="5" customFormat="1" ht="57" spans="1:41">
      <c r="A108" s="50" t="s">
        <v>232</v>
      </c>
      <c r="B108" s="82" t="s">
        <v>516</v>
      </c>
      <c r="C108" s="83" t="s">
        <v>517</v>
      </c>
      <c r="D108" s="84" t="s">
        <v>518</v>
      </c>
      <c r="E108" s="83" t="s">
        <v>519</v>
      </c>
      <c r="F108" s="83" t="s">
        <v>129</v>
      </c>
      <c r="G108" s="83" t="s">
        <v>237</v>
      </c>
      <c r="H108" s="83" t="s">
        <v>520</v>
      </c>
      <c r="I108" s="83">
        <v>120</v>
      </c>
      <c r="J108" s="83">
        <v>120</v>
      </c>
      <c r="K108" s="83">
        <v>120</v>
      </c>
      <c r="L108" s="83"/>
      <c r="M108" s="83"/>
      <c r="N108" s="83"/>
      <c r="O108" s="83"/>
      <c r="P108" s="83"/>
      <c r="Q108" s="83"/>
      <c r="R108" s="83"/>
      <c r="S108" s="83"/>
      <c r="T108" s="83"/>
      <c r="U108" s="83"/>
      <c r="V108" s="83"/>
      <c r="W108" s="83" t="s">
        <v>107</v>
      </c>
      <c r="X108" s="83" t="s">
        <v>108</v>
      </c>
      <c r="Y108" s="83" t="s">
        <v>127</v>
      </c>
      <c r="Z108" s="83" t="s">
        <v>108</v>
      </c>
      <c r="AA108" s="83" t="s">
        <v>108</v>
      </c>
      <c r="AB108" s="83" t="s">
        <v>127</v>
      </c>
      <c r="AC108" s="83">
        <v>84</v>
      </c>
      <c r="AD108" s="83">
        <v>227</v>
      </c>
      <c r="AE108" s="83">
        <v>227</v>
      </c>
      <c r="AF108" s="83" t="s">
        <v>521</v>
      </c>
      <c r="AG108" s="83" t="s">
        <v>522</v>
      </c>
      <c r="AH108" s="83"/>
      <c r="AI108" s="83" t="s">
        <v>108</v>
      </c>
      <c r="AJ108" s="83" t="s">
        <v>523</v>
      </c>
      <c r="AK108" s="91"/>
      <c r="AL108" s="91"/>
      <c r="AM108" s="91"/>
      <c r="AN108" s="91"/>
      <c r="AO108" s="52" t="s">
        <v>108</v>
      </c>
    </row>
    <row r="109" s="5" customFormat="1" ht="57" spans="1:41">
      <c r="A109" s="50" t="s">
        <v>232</v>
      </c>
      <c r="B109" s="52" t="s">
        <v>524</v>
      </c>
      <c r="C109" s="52" t="s">
        <v>525</v>
      </c>
      <c r="D109" s="52" t="s">
        <v>518</v>
      </c>
      <c r="E109" s="52" t="s">
        <v>251</v>
      </c>
      <c r="F109" s="52" t="s">
        <v>129</v>
      </c>
      <c r="G109" s="83" t="s">
        <v>237</v>
      </c>
      <c r="H109" s="52" t="s">
        <v>526</v>
      </c>
      <c r="I109" s="52">
        <v>100</v>
      </c>
      <c r="J109" s="52">
        <v>100</v>
      </c>
      <c r="K109" s="52">
        <v>100</v>
      </c>
      <c r="L109" s="52"/>
      <c r="M109" s="52"/>
      <c r="N109" s="52"/>
      <c r="O109" s="52"/>
      <c r="P109" s="52"/>
      <c r="Q109" s="52"/>
      <c r="R109" s="52"/>
      <c r="S109" s="52"/>
      <c r="T109" s="52"/>
      <c r="U109" s="52"/>
      <c r="V109" s="52"/>
      <c r="W109" s="52" t="s">
        <v>107</v>
      </c>
      <c r="X109" s="52" t="s">
        <v>108</v>
      </c>
      <c r="Y109" s="52" t="s">
        <v>127</v>
      </c>
      <c r="Z109" s="52" t="s">
        <v>108</v>
      </c>
      <c r="AA109" s="52" t="s">
        <v>127</v>
      </c>
      <c r="AB109" s="52" t="s">
        <v>127</v>
      </c>
      <c r="AC109" s="52">
        <v>89</v>
      </c>
      <c r="AD109" s="52">
        <v>310</v>
      </c>
      <c r="AE109" s="52">
        <v>310</v>
      </c>
      <c r="AF109" s="52" t="s">
        <v>527</v>
      </c>
      <c r="AG109" s="52" t="s">
        <v>528</v>
      </c>
      <c r="AH109" s="52"/>
      <c r="AI109" s="52" t="s">
        <v>127</v>
      </c>
      <c r="AJ109" s="52" t="s">
        <v>529</v>
      </c>
      <c r="AK109" s="52"/>
      <c r="AL109" s="52"/>
      <c r="AM109" s="52"/>
      <c r="AN109" s="52"/>
      <c r="AO109" s="52" t="s">
        <v>127</v>
      </c>
    </row>
    <row r="110" s="5" customFormat="1" ht="57" spans="1:41">
      <c r="A110" s="50" t="s">
        <v>232</v>
      </c>
      <c r="B110" s="52" t="s">
        <v>530</v>
      </c>
      <c r="C110" s="52" t="s">
        <v>531</v>
      </c>
      <c r="D110" s="52" t="s">
        <v>518</v>
      </c>
      <c r="E110" s="52" t="s">
        <v>532</v>
      </c>
      <c r="F110" s="85" t="s">
        <v>129</v>
      </c>
      <c r="G110" s="83" t="s">
        <v>237</v>
      </c>
      <c r="H110" s="52" t="s">
        <v>533</v>
      </c>
      <c r="I110" s="52">
        <v>28</v>
      </c>
      <c r="J110" s="52">
        <v>20</v>
      </c>
      <c r="K110" s="52">
        <v>20</v>
      </c>
      <c r="L110" s="52"/>
      <c r="M110" s="52"/>
      <c r="N110" s="52"/>
      <c r="O110" s="52"/>
      <c r="P110" s="52"/>
      <c r="Q110" s="52"/>
      <c r="R110" s="52"/>
      <c r="S110" s="52"/>
      <c r="T110" s="52"/>
      <c r="U110" s="52"/>
      <c r="V110" s="52">
        <v>8</v>
      </c>
      <c r="W110" s="52" t="s">
        <v>107</v>
      </c>
      <c r="X110" s="52" t="s">
        <v>108</v>
      </c>
      <c r="Y110" s="52" t="s">
        <v>127</v>
      </c>
      <c r="Z110" s="52" t="s">
        <v>108</v>
      </c>
      <c r="AA110" s="52" t="s">
        <v>127</v>
      </c>
      <c r="AB110" s="52" t="s">
        <v>127</v>
      </c>
      <c r="AC110" s="52">
        <v>67</v>
      </c>
      <c r="AD110" s="52">
        <v>235</v>
      </c>
      <c r="AE110" s="52">
        <v>235</v>
      </c>
      <c r="AF110" s="52" t="s">
        <v>527</v>
      </c>
      <c r="AG110" s="52" t="s">
        <v>534</v>
      </c>
      <c r="AH110" s="52"/>
      <c r="AI110" s="52" t="s">
        <v>127</v>
      </c>
      <c r="AJ110" s="52" t="s">
        <v>529</v>
      </c>
      <c r="AK110" s="52"/>
      <c r="AL110" s="52"/>
      <c r="AM110" s="52"/>
      <c r="AN110" s="52"/>
      <c r="AO110" s="52" t="s">
        <v>127</v>
      </c>
    </row>
    <row r="111" s="6" customFormat="1" ht="57" spans="1:41">
      <c r="A111" s="55" t="s">
        <v>232</v>
      </c>
      <c r="B111" s="56" t="s">
        <v>535</v>
      </c>
      <c r="C111" s="56" t="s">
        <v>536</v>
      </c>
      <c r="D111" s="56" t="s">
        <v>518</v>
      </c>
      <c r="E111" s="56" t="s">
        <v>537</v>
      </c>
      <c r="F111" s="56" t="s">
        <v>129</v>
      </c>
      <c r="G111" s="56" t="s">
        <v>261</v>
      </c>
      <c r="H111" s="56" t="s">
        <v>538</v>
      </c>
      <c r="I111" s="56">
        <v>50</v>
      </c>
      <c r="J111" s="56"/>
      <c r="K111" s="56"/>
      <c r="L111" s="56"/>
      <c r="M111" s="56"/>
      <c r="N111" s="56"/>
      <c r="O111" s="56">
        <v>50</v>
      </c>
      <c r="P111" s="56"/>
      <c r="Q111" s="56"/>
      <c r="R111" s="56"/>
      <c r="S111" s="56"/>
      <c r="T111" s="56"/>
      <c r="U111" s="56"/>
      <c r="V111" s="56"/>
      <c r="W111" s="56" t="s">
        <v>107</v>
      </c>
      <c r="X111" s="56" t="s">
        <v>108</v>
      </c>
      <c r="Y111" s="56" t="s">
        <v>127</v>
      </c>
      <c r="Z111" s="56" t="s">
        <v>127</v>
      </c>
      <c r="AA111" s="56" t="s">
        <v>127</v>
      </c>
      <c r="AB111" s="56" t="s">
        <v>127</v>
      </c>
      <c r="AC111" s="56">
        <v>95</v>
      </c>
      <c r="AD111" s="56">
        <v>95</v>
      </c>
      <c r="AE111" s="56">
        <v>95</v>
      </c>
      <c r="AF111" s="56" t="s">
        <v>539</v>
      </c>
      <c r="AG111" s="56" t="s">
        <v>540</v>
      </c>
      <c r="AH111" s="56"/>
      <c r="AI111" s="56" t="s">
        <v>127</v>
      </c>
      <c r="AJ111" s="56" t="s">
        <v>261</v>
      </c>
      <c r="AK111" s="56"/>
      <c r="AL111" s="56"/>
      <c r="AM111" s="56"/>
      <c r="AN111" s="56"/>
      <c r="AO111" s="56" t="s">
        <v>108</v>
      </c>
    </row>
    <row r="112" s="5" customFormat="1" ht="57" spans="1:41">
      <c r="A112" s="50" t="s">
        <v>232</v>
      </c>
      <c r="B112" s="52" t="s">
        <v>541</v>
      </c>
      <c r="C112" s="52" t="s">
        <v>542</v>
      </c>
      <c r="D112" s="52" t="s">
        <v>518</v>
      </c>
      <c r="E112" s="52" t="s">
        <v>543</v>
      </c>
      <c r="F112" s="52" t="s">
        <v>129</v>
      </c>
      <c r="G112" s="52" t="s">
        <v>261</v>
      </c>
      <c r="H112" s="52" t="s">
        <v>544</v>
      </c>
      <c r="I112" s="52">
        <v>16</v>
      </c>
      <c r="J112" s="52"/>
      <c r="K112" s="52"/>
      <c r="L112" s="52"/>
      <c r="M112" s="52"/>
      <c r="N112" s="52"/>
      <c r="O112" s="52">
        <v>16</v>
      </c>
      <c r="P112" s="52"/>
      <c r="Q112" s="52"/>
      <c r="R112" s="52"/>
      <c r="S112" s="52"/>
      <c r="T112" s="52"/>
      <c r="U112" s="52"/>
      <c r="V112" s="52"/>
      <c r="W112" s="52" t="s">
        <v>107</v>
      </c>
      <c r="X112" s="52" t="s">
        <v>108</v>
      </c>
      <c r="Y112" s="52" t="s">
        <v>127</v>
      </c>
      <c r="Z112" s="52" t="s">
        <v>127</v>
      </c>
      <c r="AA112" s="52" t="s">
        <v>127</v>
      </c>
      <c r="AB112" s="52" t="s">
        <v>127</v>
      </c>
      <c r="AC112" s="52">
        <v>40</v>
      </c>
      <c r="AD112" s="52">
        <v>40</v>
      </c>
      <c r="AE112" s="52">
        <v>40</v>
      </c>
      <c r="AF112" s="52" t="s">
        <v>539</v>
      </c>
      <c r="AG112" s="52" t="s">
        <v>545</v>
      </c>
      <c r="AH112" s="52"/>
      <c r="AI112" s="52" t="s">
        <v>127</v>
      </c>
      <c r="AJ112" s="52" t="s">
        <v>261</v>
      </c>
      <c r="AK112" s="52"/>
      <c r="AL112" s="52"/>
      <c r="AM112" s="52"/>
      <c r="AN112" s="52"/>
      <c r="AO112" s="52" t="s">
        <v>108</v>
      </c>
    </row>
    <row r="113" s="5" customFormat="1" ht="28.5" spans="1:41">
      <c r="A113" s="50" t="s">
        <v>232</v>
      </c>
      <c r="B113" s="52" t="s">
        <v>546</v>
      </c>
      <c r="C113" s="52" t="s">
        <v>547</v>
      </c>
      <c r="D113" s="52" t="s">
        <v>518</v>
      </c>
      <c r="E113" s="52" t="s">
        <v>537</v>
      </c>
      <c r="F113" s="52" t="s">
        <v>129</v>
      </c>
      <c r="G113" s="52" t="s">
        <v>261</v>
      </c>
      <c r="H113" s="52" t="s">
        <v>548</v>
      </c>
      <c r="I113" s="54">
        <v>10</v>
      </c>
      <c r="J113" s="54"/>
      <c r="K113" s="52"/>
      <c r="L113" s="54"/>
      <c r="M113" s="52"/>
      <c r="N113" s="52"/>
      <c r="O113" s="54">
        <v>10</v>
      </c>
      <c r="P113" s="52"/>
      <c r="Q113" s="52"/>
      <c r="R113" s="52"/>
      <c r="S113" s="52"/>
      <c r="T113" s="52"/>
      <c r="U113" s="52"/>
      <c r="V113" s="52"/>
      <c r="W113" s="52" t="s">
        <v>126</v>
      </c>
      <c r="X113" s="52" t="s">
        <v>127</v>
      </c>
      <c r="Y113" s="52" t="s">
        <v>108</v>
      </c>
      <c r="Z113" s="52" t="s">
        <v>108</v>
      </c>
      <c r="AA113" s="52" t="s">
        <v>127</v>
      </c>
      <c r="AB113" s="52" t="s">
        <v>127</v>
      </c>
      <c r="AC113" s="54">
        <v>12</v>
      </c>
      <c r="AD113" s="52">
        <v>36</v>
      </c>
      <c r="AE113" s="52">
        <v>36</v>
      </c>
      <c r="AF113" s="52" t="s">
        <v>263</v>
      </c>
      <c r="AG113" s="52" t="s">
        <v>289</v>
      </c>
      <c r="AH113" s="52"/>
      <c r="AI113" s="52"/>
      <c r="AJ113" s="52"/>
      <c r="AK113" s="52"/>
      <c r="AL113" s="52"/>
      <c r="AM113" s="52"/>
      <c r="AN113" s="52"/>
      <c r="AO113" s="52" t="s">
        <v>127</v>
      </c>
    </row>
    <row r="114" s="5" customFormat="1" ht="28.5" spans="1:41">
      <c r="A114" s="50" t="s">
        <v>232</v>
      </c>
      <c r="B114" s="52" t="s">
        <v>549</v>
      </c>
      <c r="C114" s="52" t="s">
        <v>550</v>
      </c>
      <c r="D114" s="52" t="s">
        <v>518</v>
      </c>
      <c r="E114" s="52" t="s">
        <v>543</v>
      </c>
      <c r="F114" s="52" t="s">
        <v>129</v>
      </c>
      <c r="G114" s="52" t="s">
        <v>261</v>
      </c>
      <c r="H114" s="52" t="s">
        <v>544</v>
      </c>
      <c r="I114" s="52">
        <v>10</v>
      </c>
      <c r="J114" s="52"/>
      <c r="K114" s="52"/>
      <c r="L114" s="52"/>
      <c r="M114" s="52"/>
      <c r="N114" s="52"/>
      <c r="O114" s="52">
        <v>10</v>
      </c>
      <c r="P114" s="52"/>
      <c r="Q114" s="52"/>
      <c r="R114" s="52"/>
      <c r="S114" s="52"/>
      <c r="T114" s="52"/>
      <c r="U114" s="52"/>
      <c r="V114" s="52"/>
      <c r="W114" s="52" t="s">
        <v>126</v>
      </c>
      <c r="X114" s="52" t="s">
        <v>127</v>
      </c>
      <c r="Y114" s="52" t="s">
        <v>108</v>
      </c>
      <c r="Z114" s="52" t="s">
        <v>108</v>
      </c>
      <c r="AA114" s="52" t="s">
        <v>127</v>
      </c>
      <c r="AB114" s="52" t="s">
        <v>127</v>
      </c>
      <c r="AC114" s="52">
        <v>10</v>
      </c>
      <c r="AD114" s="52">
        <v>30</v>
      </c>
      <c r="AE114" s="52">
        <v>30</v>
      </c>
      <c r="AF114" s="52" t="s">
        <v>263</v>
      </c>
      <c r="AG114" s="52" t="s">
        <v>289</v>
      </c>
      <c r="AH114" s="52"/>
      <c r="AI114" s="52"/>
      <c r="AJ114" s="52"/>
      <c r="AK114" s="52"/>
      <c r="AL114" s="52"/>
      <c r="AM114" s="52"/>
      <c r="AN114" s="52"/>
      <c r="AO114" s="52" t="s">
        <v>127</v>
      </c>
    </row>
    <row r="115" s="6" customFormat="1" ht="57" spans="1:41">
      <c r="A115" s="55" t="s">
        <v>232</v>
      </c>
      <c r="B115" s="56" t="s">
        <v>551</v>
      </c>
      <c r="C115" s="56" t="s">
        <v>552</v>
      </c>
      <c r="D115" s="56" t="s">
        <v>518</v>
      </c>
      <c r="E115" s="56" t="s">
        <v>553</v>
      </c>
      <c r="F115" s="56" t="s">
        <v>129</v>
      </c>
      <c r="G115" s="56" t="s">
        <v>261</v>
      </c>
      <c r="H115" s="56" t="s">
        <v>554</v>
      </c>
      <c r="I115" s="56">
        <v>20</v>
      </c>
      <c r="J115" s="56"/>
      <c r="K115" s="56"/>
      <c r="L115" s="56"/>
      <c r="M115" s="56"/>
      <c r="N115" s="56"/>
      <c r="O115" s="56">
        <v>20</v>
      </c>
      <c r="P115" s="56"/>
      <c r="Q115" s="56"/>
      <c r="R115" s="56"/>
      <c r="S115" s="56"/>
      <c r="T115" s="56"/>
      <c r="U115" s="56"/>
      <c r="V115" s="56"/>
      <c r="W115" s="56" t="s">
        <v>107</v>
      </c>
      <c r="X115" s="56" t="s">
        <v>108</v>
      </c>
      <c r="Y115" s="56" t="s">
        <v>108</v>
      </c>
      <c r="Z115" s="56" t="s">
        <v>108</v>
      </c>
      <c r="AA115" s="56" t="s">
        <v>108</v>
      </c>
      <c r="AB115" s="56" t="s">
        <v>127</v>
      </c>
      <c r="AC115" s="56">
        <v>118</v>
      </c>
      <c r="AD115" s="56">
        <v>118</v>
      </c>
      <c r="AE115" s="56">
        <v>118</v>
      </c>
      <c r="AF115" s="56" t="s">
        <v>539</v>
      </c>
      <c r="AG115" s="56" t="s">
        <v>555</v>
      </c>
      <c r="AH115" s="56"/>
      <c r="AI115" s="56" t="s">
        <v>127</v>
      </c>
      <c r="AJ115" s="56" t="s">
        <v>261</v>
      </c>
      <c r="AK115" s="56"/>
      <c r="AL115" s="56"/>
      <c r="AM115" s="56"/>
      <c r="AN115" s="56"/>
      <c r="AO115" s="56" t="s">
        <v>108</v>
      </c>
    </row>
    <row r="116" s="5" customFormat="1" ht="57" spans="1:41">
      <c r="A116" s="50" t="s">
        <v>232</v>
      </c>
      <c r="B116" s="52" t="s">
        <v>556</v>
      </c>
      <c r="C116" s="52" t="s">
        <v>557</v>
      </c>
      <c r="D116" s="52" t="s">
        <v>518</v>
      </c>
      <c r="E116" s="52" t="s">
        <v>537</v>
      </c>
      <c r="F116" s="52" t="s">
        <v>129</v>
      </c>
      <c r="G116" s="52" t="s">
        <v>261</v>
      </c>
      <c r="H116" s="52" t="s">
        <v>538</v>
      </c>
      <c r="I116" s="52">
        <v>10</v>
      </c>
      <c r="J116" s="52"/>
      <c r="K116" s="52"/>
      <c r="L116" s="52"/>
      <c r="M116" s="52"/>
      <c r="N116" s="52"/>
      <c r="O116" s="52">
        <v>10</v>
      </c>
      <c r="P116" s="52"/>
      <c r="Q116" s="52"/>
      <c r="R116" s="52"/>
      <c r="S116" s="52"/>
      <c r="T116" s="52"/>
      <c r="U116" s="52"/>
      <c r="V116" s="52"/>
      <c r="W116" s="52" t="s">
        <v>107</v>
      </c>
      <c r="X116" s="52" t="s">
        <v>108</v>
      </c>
      <c r="Y116" s="52" t="s">
        <v>108</v>
      </c>
      <c r="Z116" s="52" t="s">
        <v>127</v>
      </c>
      <c r="AA116" s="52" t="s">
        <v>127</v>
      </c>
      <c r="AB116" s="52" t="s">
        <v>127</v>
      </c>
      <c r="AC116" s="52">
        <v>12</v>
      </c>
      <c r="AD116" s="52">
        <v>45</v>
      </c>
      <c r="AE116" s="52">
        <v>45</v>
      </c>
      <c r="AF116" s="52" t="s">
        <v>558</v>
      </c>
      <c r="AG116" s="52" t="s">
        <v>559</v>
      </c>
      <c r="AH116" s="52"/>
      <c r="AI116" s="52" t="s">
        <v>127</v>
      </c>
      <c r="AJ116" s="52" t="s">
        <v>261</v>
      </c>
      <c r="AK116" s="52"/>
      <c r="AL116" s="52"/>
      <c r="AM116" s="52"/>
      <c r="AN116" s="52"/>
      <c r="AO116" s="52" t="s">
        <v>108</v>
      </c>
    </row>
    <row r="117" s="5" customFormat="1" ht="42.75" spans="1:41">
      <c r="A117" s="50" t="s">
        <v>232</v>
      </c>
      <c r="B117" s="52" t="s">
        <v>560</v>
      </c>
      <c r="C117" s="50" t="s">
        <v>561</v>
      </c>
      <c r="D117" s="52" t="s">
        <v>562</v>
      </c>
      <c r="E117" s="52" t="s">
        <v>563</v>
      </c>
      <c r="F117" s="52" t="s">
        <v>129</v>
      </c>
      <c r="G117" s="52" t="s">
        <v>261</v>
      </c>
      <c r="H117" s="52" t="s">
        <v>564</v>
      </c>
      <c r="I117" s="52">
        <v>50</v>
      </c>
      <c r="J117" s="52"/>
      <c r="K117" s="52"/>
      <c r="L117" s="52"/>
      <c r="M117" s="52"/>
      <c r="N117" s="52"/>
      <c r="O117" s="52">
        <v>50</v>
      </c>
      <c r="P117" s="52"/>
      <c r="Q117" s="52"/>
      <c r="R117" s="52"/>
      <c r="S117" s="52"/>
      <c r="T117" s="52"/>
      <c r="U117" s="52"/>
      <c r="V117" s="52"/>
      <c r="W117" s="52" t="s">
        <v>126</v>
      </c>
      <c r="X117" s="52" t="s">
        <v>127</v>
      </c>
      <c r="Y117" s="52" t="s">
        <v>108</v>
      </c>
      <c r="Z117" s="52" t="s">
        <v>108</v>
      </c>
      <c r="AA117" s="52" t="s">
        <v>127</v>
      </c>
      <c r="AB117" s="52" t="s">
        <v>127</v>
      </c>
      <c r="AC117" s="52">
        <v>100</v>
      </c>
      <c r="AD117" s="52">
        <v>321</v>
      </c>
      <c r="AE117" s="52">
        <v>321</v>
      </c>
      <c r="AF117" s="52" t="s">
        <v>263</v>
      </c>
      <c r="AG117" s="52" t="s">
        <v>381</v>
      </c>
      <c r="AH117" s="52"/>
      <c r="AI117" s="52"/>
      <c r="AJ117" s="52"/>
      <c r="AK117" s="52"/>
      <c r="AL117" s="52"/>
      <c r="AM117" s="52"/>
      <c r="AN117" s="52"/>
      <c r="AO117" s="52" t="s">
        <v>127</v>
      </c>
    </row>
    <row r="118" s="5" customFormat="1" ht="71.25" spans="1:41">
      <c r="A118" s="50" t="s">
        <v>232</v>
      </c>
      <c r="B118" s="52" t="s">
        <v>565</v>
      </c>
      <c r="C118" s="50" t="s">
        <v>566</v>
      </c>
      <c r="D118" s="50" t="s">
        <v>562</v>
      </c>
      <c r="E118" s="50" t="s">
        <v>567</v>
      </c>
      <c r="F118" s="52" t="s">
        <v>129</v>
      </c>
      <c r="G118" s="52" t="s">
        <v>261</v>
      </c>
      <c r="H118" s="52" t="s">
        <v>296</v>
      </c>
      <c r="I118" s="52">
        <v>50</v>
      </c>
      <c r="J118" s="52"/>
      <c r="K118" s="52"/>
      <c r="L118" s="52"/>
      <c r="M118" s="52"/>
      <c r="N118" s="52"/>
      <c r="O118" s="52">
        <v>50</v>
      </c>
      <c r="P118" s="52"/>
      <c r="Q118" s="52"/>
      <c r="R118" s="52"/>
      <c r="S118" s="52"/>
      <c r="T118" s="52"/>
      <c r="U118" s="52"/>
      <c r="V118" s="52"/>
      <c r="W118" s="52" t="s">
        <v>126</v>
      </c>
      <c r="X118" s="52" t="s">
        <v>127</v>
      </c>
      <c r="Y118" s="52" t="s">
        <v>108</v>
      </c>
      <c r="Z118" s="52" t="s">
        <v>108</v>
      </c>
      <c r="AA118" s="52" t="s">
        <v>127</v>
      </c>
      <c r="AB118" s="52" t="s">
        <v>127</v>
      </c>
      <c r="AC118" s="52">
        <v>40</v>
      </c>
      <c r="AD118" s="52">
        <v>123</v>
      </c>
      <c r="AE118" s="52">
        <v>123</v>
      </c>
      <c r="AF118" s="52" t="s">
        <v>263</v>
      </c>
      <c r="AG118" s="52" t="s">
        <v>269</v>
      </c>
      <c r="AH118" s="52"/>
      <c r="AI118" s="52"/>
      <c r="AJ118" s="52"/>
      <c r="AK118" s="52"/>
      <c r="AL118" s="52"/>
      <c r="AM118" s="52"/>
      <c r="AN118" s="52"/>
      <c r="AO118" s="52" t="s">
        <v>127</v>
      </c>
    </row>
    <row r="119" s="5" customFormat="1" ht="28.5" spans="1:41">
      <c r="A119" s="50" t="s">
        <v>232</v>
      </c>
      <c r="B119" s="52" t="s">
        <v>455</v>
      </c>
      <c r="C119" s="50" t="s">
        <v>568</v>
      </c>
      <c r="D119" s="52" t="s">
        <v>562</v>
      </c>
      <c r="E119" s="50" t="s">
        <v>563</v>
      </c>
      <c r="F119" s="52" t="s">
        <v>129</v>
      </c>
      <c r="G119" s="52" t="s">
        <v>261</v>
      </c>
      <c r="H119" s="52" t="s">
        <v>564</v>
      </c>
      <c r="I119" s="52">
        <v>20</v>
      </c>
      <c r="J119" s="52"/>
      <c r="K119" s="52"/>
      <c r="L119" s="52"/>
      <c r="M119" s="52"/>
      <c r="N119" s="52"/>
      <c r="O119" s="52">
        <v>20</v>
      </c>
      <c r="P119" s="52"/>
      <c r="Q119" s="52"/>
      <c r="R119" s="52"/>
      <c r="S119" s="52"/>
      <c r="T119" s="52"/>
      <c r="U119" s="52"/>
      <c r="V119" s="52"/>
      <c r="W119" s="52" t="s">
        <v>126</v>
      </c>
      <c r="X119" s="52" t="s">
        <v>127</v>
      </c>
      <c r="Y119" s="52" t="s">
        <v>108</v>
      </c>
      <c r="Z119" s="52" t="s">
        <v>108</v>
      </c>
      <c r="AA119" s="52" t="s">
        <v>127</v>
      </c>
      <c r="AB119" s="52" t="s">
        <v>127</v>
      </c>
      <c r="AC119" s="52">
        <v>20</v>
      </c>
      <c r="AD119" s="52">
        <v>60</v>
      </c>
      <c r="AE119" s="52">
        <v>60</v>
      </c>
      <c r="AF119" s="52" t="s">
        <v>263</v>
      </c>
      <c r="AG119" s="52" t="s">
        <v>273</v>
      </c>
      <c r="AH119" s="52"/>
      <c r="AI119" s="52"/>
      <c r="AJ119" s="52"/>
      <c r="AK119" s="52"/>
      <c r="AL119" s="52"/>
      <c r="AM119" s="52"/>
      <c r="AN119" s="52"/>
      <c r="AO119" s="52" t="s">
        <v>127</v>
      </c>
    </row>
    <row r="120" s="5" customFormat="1" ht="28.5" spans="1:41">
      <c r="A120" s="50" t="s">
        <v>232</v>
      </c>
      <c r="B120" s="52" t="s">
        <v>569</v>
      </c>
      <c r="C120" s="52" t="s">
        <v>570</v>
      </c>
      <c r="D120" s="52" t="s">
        <v>562</v>
      </c>
      <c r="E120" s="52" t="s">
        <v>571</v>
      </c>
      <c r="F120" s="52" t="s">
        <v>129</v>
      </c>
      <c r="G120" s="52" t="s">
        <v>261</v>
      </c>
      <c r="H120" s="52" t="s">
        <v>451</v>
      </c>
      <c r="I120" s="52">
        <v>20</v>
      </c>
      <c r="J120" s="52"/>
      <c r="K120" s="52"/>
      <c r="L120" s="52"/>
      <c r="M120" s="52"/>
      <c r="N120" s="52"/>
      <c r="O120" s="52">
        <v>20</v>
      </c>
      <c r="P120" s="52"/>
      <c r="Q120" s="52"/>
      <c r="R120" s="52"/>
      <c r="S120" s="52"/>
      <c r="T120" s="52"/>
      <c r="U120" s="52"/>
      <c r="V120" s="52"/>
      <c r="W120" s="52" t="s">
        <v>126</v>
      </c>
      <c r="X120" s="52" t="s">
        <v>127</v>
      </c>
      <c r="Y120" s="52" t="s">
        <v>108</v>
      </c>
      <c r="Z120" s="52" t="s">
        <v>108</v>
      </c>
      <c r="AA120" s="52" t="s">
        <v>127</v>
      </c>
      <c r="AB120" s="52" t="s">
        <v>127</v>
      </c>
      <c r="AC120" s="52">
        <v>50</v>
      </c>
      <c r="AD120" s="52">
        <v>152</v>
      </c>
      <c r="AE120" s="52">
        <v>152</v>
      </c>
      <c r="AF120" s="52" t="s">
        <v>263</v>
      </c>
      <c r="AG120" s="52" t="s">
        <v>307</v>
      </c>
      <c r="AH120" s="52"/>
      <c r="AI120" s="52"/>
      <c r="AJ120" s="52"/>
      <c r="AK120" s="52"/>
      <c r="AL120" s="52"/>
      <c r="AM120" s="52"/>
      <c r="AN120" s="52"/>
      <c r="AO120" s="52" t="s">
        <v>127</v>
      </c>
    </row>
    <row r="121" s="5" customFormat="1" ht="28.5" spans="1:41">
      <c r="A121" s="50" t="s">
        <v>232</v>
      </c>
      <c r="B121" s="52" t="s">
        <v>572</v>
      </c>
      <c r="C121" s="52" t="s">
        <v>573</v>
      </c>
      <c r="D121" s="52" t="s">
        <v>562</v>
      </c>
      <c r="E121" s="52" t="s">
        <v>571</v>
      </c>
      <c r="F121" s="52" t="s">
        <v>129</v>
      </c>
      <c r="G121" s="52" t="s">
        <v>261</v>
      </c>
      <c r="H121" s="52" t="s">
        <v>279</v>
      </c>
      <c r="I121" s="54">
        <v>20</v>
      </c>
      <c r="J121" s="54"/>
      <c r="K121" s="52"/>
      <c r="L121" s="54"/>
      <c r="M121" s="52"/>
      <c r="N121" s="52"/>
      <c r="O121" s="54">
        <v>20</v>
      </c>
      <c r="P121" s="52"/>
      <c r="Q121" s="52"/>
      <c r="R121" s="52"/>
      <c r="S121" s="52"/>
      <c r="T121" s="52"/>
      <c r="U121" s="52"/>
      <c r="V121" s="52"/>
      <c r="W121" s="52" t="s">
        <v>126</v>
      </c>
      <c r="X121" s="52" t="s">
        <v>127</v>
      </c>
      <c r="Y121" s="52" t="s">
        <v>108</v>
      </c>
      <c r="Z121" s="52" t="s">
        <v>108</v>
      </c>
      <c r="AA121" s="52" t="s">
        <v>127</v>
      </c>
      <c r="AB121" s="52" t="s">
        <v>127</v>
      </c>
      <c r="AC121" s="54">
        <v>15</v>
      </c>
      <c r="AD121" s="52">
        <v>45</v>
      </c>
      <c r="AE121" s="52">
        <v>45</v>
      </c>
      <c r="AF121" s="52" t="s">
        <v>263</v>
      </c>
      <c r="AG121" s="52" t="s">
        <v>273</v>
      </c>
      <c r="AH121" s="52"/>
      <c r="AI121" s="52"/>
      <c r="AJ121" s="52"/>
      <c r="AK121" s="52"/>
      <c r="AL121" s="52"/>
      <c r="AM121" s="52"/>
      <c r="AN121" s="52"/>
      <c r="AO121" s="52" t="s">
        <v>127</v>
      </c>
    </row>
    <row r="122" s="5" customFormat="1" ht="28.5" spans="1:41">
      <c r="A122" s="50" t="s">
        <v>232</v>
      </c>
      <c r="B122" s="52" t="s">
        <v>574</v>
      </c>
      <c r="C122" s="50" t="s">
        <v>575</v>
      </c>
      <c r="D122" s="52" t="s">
        <v>562</v>
      </c>
      <c r="E122" s="52" t="s">
        <v>563</v>
      </c>
      <c r="F122" s="52" t="s">
        <v>129</v>
      </c>
      <c r="G122" s="52" t="s">
        <v>261</v>
      </c>
      <c r="H122" s="52" t="s">
        <v>564</v>
      </c>
      <c r="I122" s="52">
        <v>10</v>
      </c>
      <c r="J122" s="52"/>
      <c r="K122" s="52"/>
      <c r="L122" s="52"/>
      <c r="M122" s="52"/>
      <c r="N122" s="52"/>
      <c r="O122" s="52">
        <v>10</v>
      </c>
      <c r="P122" s="52"/>
      <c r="Q122" s="52"/>
      <c r="R122" s="52"/>
      <c r="S122" s="52"/>
      <c r="T122" s="52"/>
      <c r="U122" s="52"/>
      <c r="V122" s="52"/>
      <c r="W122" s="52" t="s">
        <v>126</v>
      </c>
      <c r="X122" s="52" t="s">
        <v>127</v>
      </c>
      <c r="Y122" s="52" t="s">
        <v>108</v>
      </c>
      <c r="Z122" s="52" t="s">
        <v>108</v>
      </c>
      <c r="AA122" s="52" t="s">
        <v>127</v>
      </c>
      <c r="AB122" s="52" t="s">
        <v>127</v>
      </c>
      <c r="AC122" s="52">
        <v>10</v>
      </c>
      <c r="AD122" s="52">
        <v>30</v>
      </c>
      <c r="AE122" s="52">
        <v>30</v>
      </c>
      <c r="AF122" s="52" t="s">
        <v>263</v>
      </c>
      <c r="AG122" s="52" t="s">
        <v>289</v>
      </c>
      <c r="AH122" s="52"/>
      <c r="AI122" s="52"/>
      <c r="AJ122" s="52"/>
      <c r="AK122" s="52"/>
      <c r="AL122" s="52"/>
      <c r="AM122" s="52"/>
      <c r="AN122" s="52"/>
      <c r="AO122" s="52" t="s">
        <v>127</v>
      </c>
    </row>
    <row r="123" s="6" customFormat="1" ht="42.75" spans="1:41">
      <c r="A123" s="55" t="s">
        <v>232</v>
      </c>
      <c r="B123" s="56" t="s">
        <v>576</v>
      </c>
      <c r="C123" s="56" t="s">
        <v>577</v>
      </c>
      <c r="D123" s="56" t="s">
        <v>384</v>
      </c>
      <c r="E123" s="56" t="s">
        <v>390</v>
      </c>
      <c r="F123" s="56" t="s">
        <v>129</v>
      </c>
      <c r="G123" s="56" t="s">
        <v>261</v>
      </c>
      <c r="H123" s="56" t="s">
        <v>578</v>
      </c>
      <c r="I123" s="56">
        <v>100</v>
      </c>
      <c r="J123" s="56"/>
      <c r="K123" s="56"/>
      <c r="L123" s="56"/>
      <c r="M123" s="56"/>
      <c r="N123" s="56"/>
      <c r="O123" s="56">
        <v>100</v>
      </c>
      <c r="P123" s="56"/>
      <c r="Q123" s="56"/>
      <c r="R123" s="56"/>
      <c r="S123" s="56"/>
      <c r="T123" s="56"/>
      <c r="U123" s="56"/>
      <c r="V123" s="56"/>
      <c r="W123" s="56" t="s">
        <v>126</v>
      </c>
      <c r="X123" s="56" t="s">
        <v>127</v>
      </c>
      <c r="Y123" s="56" t="s">
        <v>108</v>
      </c>
      <c r="Z123" s="56" t="s">
        <v>108</v>
      </c>
      <c r="AA123" s="56" t="s">
        <v>127</v>
      </c>
      <c r="AB123" s="56" t="s">
        <v>127</v>
      </c>
      <c r="AC123" s="56">
        <v>50</v>
      </c>
      <c r="AD123" s="56">
        <v>150</v>
      </c>
      <c r="AE123" s="56">
        <v>150</v>
      </c>
      <c r="AF123" s="56" t="s">
        <v>263</v>
      </c>
      <c r="AG123" s="56" t="s">
        <v>376</v>
      </c>
      <c r="AH123" s="56"/>
      <c r="AI123" s="56"/>
      <c r="AJ123" s="56"/>
      <c r="AK123" s="56"/>
      <c r="AL123" s="56"/>
      <c r="AM123" s="56"/>
      <c r="AN123" s="56"/>
      <c r="AO123" s="56" t="s">
        <v>127</v>
      </c>
    </row>
    <row r="124" s="5" customFormat="1" ht="42.75" spans="1:41">
      <c r="A124" s="50" t="s">
        <v>232</v>
      </c>
      <c r="B124" s="52" t="s">
        <v>579</v>
      </c>
      <c r="C124" s="52" t="s">
        <v>580</v>
      </c>
      <c r="D124" s="52" t="s">
        <v>562</v>
      </c>
      <c r="E124" s="52" t="s">
        <v>563</v>
      </c>
      <c r="F124" s="52" t="s">
        <v>129</v>
      </c>
      <c r="G124" s="52" t="s">
        <v>261</v>
      </c>
      <c r="H124" s="52" t="s">
        <v>578</v>
      </c>
      <c r="I124" s="52">
        <v>100</v>
      </c>
      <c r="J124" s="52"/>
      <c r="K124" s="52"/>
      <c r="L124" s="52"/>
      <c r="M124" s="52"/>
      <c r="N124" s="52"/>
      <c r="O124" s="52">
        <v>100</v>
      </c>
      <c r="P124" s="52"/>
      <c r="Q124" s="52"/>
      <c r="R124" s="52"/>
      <c r="S124" s="52"/>
      <c r="T124" s="52"/>
      <c r="U124" s="52"/>
      <c r="V124" s="52"/>
      <c r="W124" s="52" t="s">
        <v>126</v>
      </c>
      <c r="X124" s="52" t="s">
        <v>127</v>
      </c>
      <c r="Y124" s="52" t="s">
        <v>108</v>
      </c>
      <c r="Z124" s="52" t="s">
        <v>108</v>
      </c>
      <c r="AA124" s="52" t="s">
        <v>127</v>
      </c>
      <c r="AB124" s="52" t="s">
        <v>127</v>
      </c>
      <c r="AC124" s="52">
        <v>50</v>
      </c>
      <c r="AD124" s="52">
        <v>150</v>
      </c>
      <c r="AE124" s="52">
        <v>150</v>
      </c>
      <c r="AF124" s="52" t="s">
        <v>263</v>
      </c>
      <c r="AG124" s="52" t="s">
        <v>376</v>
      </c>
      <c r="AH124" s="52"/>
      <c r="AI124" s="52"/>
      <c r="AJ124" s="52"/>
      <c r="AK124" s="52"/>
      <c r="AL124" s="52"/>
      <c r="AM124" s="52"/>
      <c r="AN124" s="52"/>
      <c r="AO124" s="52" t="s">
        <v>127</v>
      </c>
    </row>
    <row r="125" s="5" customFormat="1" ht="42.75" spans="1:41">
      <c r="A125" s="50" t="s">
        <v>232</v>
      </c>
      <c r="B125" s="52" t="s">
        <v>581</v>
      </c>
      <c r="C125" s="52" t="s">
        <v>582</v>
      </c>
      <c r="D125" s="52" t="s">
        <v>562</v>
      </c>
      <c r="E125" s="52" t="s">
        <v>567</v>
      </c>
      <c r="F125" s="52" t="s">
        <v>129</v>
      </c>
      <c r="G125" s="52" t="s">
        <v>261</v>
      </c>
      <c r="H125" s="52" t="s">
        <v>451</v>
      </c>
      <c r="I125" s="52">
        <v>20</v>
      </c>
      <c r="J125" s="52"/>
      <c r="K125" s="52"/>
      <c r="L125" s="52"/>
      <c r="M125" s="52"/>
      <c r="N125" s="52"/>
      <c r="O125" s="52">
        <v>20</v>
      </c>
      <c r="P125" s="52"/>
      <c r="Q125" s="52"/>
      <c r="R125" s="52"/>
      <c r="S125" s="52"/>
      <c r="T125" s="52"/>
      <c r="U125" s="52"/>
      <c r="V125" s="52"/>
      <c r="W125" s="52" t="s">
        <v>126</v>
      </c>
      <c r="X125" s="52" t="s">
        <v>127</v>
      </c>
      <c r="Y125" s="52" t="s">
        <v>108</v>
      </c>
      <c r="Z125" s="52" t="s">
        <v>108</v>
      </c>
      <c r="AA125" s="52" t="s">
        <v>127</v>
      </c>
      <c r="AB125" s="52" t="s">
        <v>127</v>
      </c>
      <c r="AC125" s="52">
        <v>15</v>
      </c>
      <c r="AD125" s="52">
        <v>45</v>
      </c>
      <c r="AE125" s="52">
        <v>45</v>
      </c>
      <c r="AF125" s="52" t="s">
        <v>263</v>
      </c>
      <c r="AG125" s="52" t="s">
        <v>583</v>
      </c>
      <c r="AH125" s="52"/>
      <c r="AI125" s="52"/>
      <c r="AJ125" s="52"/>
      <c r="AK125" s="52"/>
      <c r="AL125" s="52"/>
      <c r="AM125" s="52"/>
      <c r="AN125" s="52"/>
      <c r="AO125" s="52" t="s">
        <v>127</v>
      </c>
    </row>
    <row r="126" s="5" customFormat="1" ht="42.75" spans="1:41">
      <c r="A126" s="50" t="s">
        <v>232</v>
      </c>
      <c r="B126" s="78" t="s">
        <v>584</v>
      </c>
      <c r="C126" s="78" t="s">
        <v>585</v>
      </c>
      <c r="D126" s="78" t="s">
        <v>586</v>
      </c>
      <c r="E126" s="78" t="s">
        <v>587</v>
      </c>
      <c r="F126" s="78" t="s">
        <v>129</v>
      </c>
      <c r="G126" s="52" t="s">
        <v>237</v>
      </c>
      <c r="H126" s="78" t="s">
        <v>588</v>
      </c>
      <c r="I126" s="78">
        <v>240</v>
      </c>
      <c r="J126" s="78">
        <v>240</v>
      </c>
      <c r="K126" s="65"/>
      <c r="L126" s="78"/>
      <c r="M126" s="78"/>
      <c r="N126" s="78">
        <v>240</v>
      </c>
      <c r="O126" s="78"/>
      <c r="P126" s="78"/>
      <c r="Q126" s="78"/>
      <c r="R126" s="78"/>
      <c r="S126" s="78"/>
      <c r="T126" s="78"/>
      <c r="U126" s="78"/>
      <c r="V126" s="88"/>
      <c r="W126" s="78" t="s">
        <v>126</v>
      </c>
      <c r="X126" s="78" t="s">
        <v>108</v>
      </c>
      <c r="Y126" s="78" t="s">
        <v>108</v>
      </c>
      <c r="Z126" s="78" t="s">
        <v>108</v>
      </c>
      <c r="AA126" s="78" t="s">
        <v>108</v>
      </c>
      <c r="AB126" s="78" t="s">
        <v>127</v>
      </c>
      <c r="AC126" s="78">
        <v>84</v>
      </c>
      <c r="AD126" s="78">
        <v>317</v>
      </c>
      <c r="AE126" s="78">
        <v>1194</v>
      </c>
      <c r="AF126" s="52" t="s">
        <v>589</v>
      </c>
      <c r="AG126" s="52" t="s">
        <v>590</v>
      </c>
      <c r="AH126" s="78"/>
      <c r="AI126" s="52"/>
      <c r="AJ126" s="52"/>
      <c r="AK126" s="52"/>
      <c r="AL126" s="52"/>
      <c r="AM126" s="52"/>
      <c r="AN126" s="50"/>
      <c r="AO126" s="78" t="s">
        <v>108</v>
      </c>
    </row>
    <row r="127" s="5" customFormat="1" ht="42.75" spans="1:41">
      <c r="A127" s="50" t="s">
        <v>232</v>
      </c>
      <c r="B127" s="78" t="s">
        <v>591</v>
      </c>
      <c r="C127" s="78" t="s">
        <v>592</v>
      </c>
      <c r="D127" s="78" t="s">
        <v>586</v>
      </c>
      <c r="E127" s="78" t="s">
        <v>587</v>
      </c>
      <c r="F127" s="78" t="s">
        <v>129</v>
      </c>
      <c r="G127" s="52" t="s">
        <v>237</v>
      </c>
      <c r="H127" s="78" t="s">
        <v>588</v>
      </c>
      <c r="I127" s="78">
        <v>100</v>
      </c>
      <c r="J127" s="78">
        <v>100</v>
      </c>
      <c r="K127" s="65"/>
      <c r="L127" s="78"/>
      <c r="M127" s="78"/>
      <c r="N127" s="78">
        <v>100</v>
      </c>
      <c r="O127" s="78"/>
      <c r="P127" s="78"/>
      <c r="Q127" s="78"/>
      <c r="R127" s="78"/>
      <c r="S127" s="78"/>
      <c r="T127" s="78"/>
      <c r="U127" s="78"/>
      <c r="V127" s="88"/>
      <c r="W127" s="78" t="s">
        <v>126</v>
      </c>
      <c r="X127" s="78" t="s">
        <v>108</v>
      </c>
      <c r="Y127" s="78" t="s">
        <v>108</v>
      </c>
      <c r="Z127" s="78" t="s">
        <v>108</v>
      </c>
      <c r="AA127" s="78" t="s">
        <v>108</v>
      </c>
      <c r="AB127" s="78" t="s">
        <v>127</v>
      </c>
      <c r="AC127" s="78">
        <v>84</v>
      </c>
      <c r="AD127" s="78">
        <v>317</v>
      </c>
      <c r="AE127" s="78">
        <v>1194</v>
      </c>
      <c r="AF127" s="52" t="s">
        <v>589</v>
      </c>
      <c r="AG127" s="52" t="s">
        <v>590</v>
      </c>
      <c r="AH127" s="78"/>
      <c r="AI127" s="52"/>
      <c r="AJ127" s="52"/>
      <c r="AK127" s="52"/>
      <c r="AL127" s="52"/>
      <c r="AM127" s="52"/>
      <c r="AN127" s="50"/>
      <c r="AO127" s="78" t="s">
        <v>108</v>
      </c>
    </row>
    <row r="128" s="5" customFormat="1" ht="42.75" spans="1:41">
      <c r="A128" s="50" t="s">
        <v>232</v>
      </c>
      <c r="B128" s="52" t="s">
        <v>593</v>
      </c>
      <c r="C128" s="52" t="s">
        <v>594</v>
      </c>
      <c r="D128" s="52" t="s">
        <v>586</v>
      </c>
      <c r="E128" s="52" t="s">
        <v>587</v>
      </c>
      <c r="F128" s="52" t="s">
        <v>129</v>
      </c>
      <c r="G128" s="52" t="s">
        <v>237</v>
      </c>
      <c r="H128" s="52" t="str">
        <f>VLOOKUP(E128,[1]Sheet1!$A$3:$C$16,2,FALSE)</f>
        <v>邓有军</v>
      </c>
      <c r="I128" s="52">
        <v>300</v>
      </c>
      <c r="J128" s="52">
        <v>300</v>
      </c>
      <c r="K128" s="65"/>
      <c r="L128" s="52"/>
      <c r="M128" s="52"/>
      <c r="N128" s="52">
        <v>300</v>
      </c>
      <c r="O128" s="52"/>
      <c r="P128" s="50"/>
      <c r="Q128" s="78"/>
      <c r="R128" s="78"/>
      <c r="S128" s="52"/>
      <c r="T128" s="52"/>
      <c r="U128" s="52"/>
      <c r="V128" s="51"/>
      <c r="W128" s="52" t="s">
        <v>126</v>
      </c>
      <c r="X128" s="52" t="s">
        <v>108</v>
      </c>
      <c r="Y128" s="52" t="s">
        <v>108</v>
      </c>
      <c r="Z128" s="52" t="s">
        <v>108</v>
      </c>
      <c r="AA128" s="52" t="s">
        <v>108</v>
      </c>
      <c r="AB128" s="52" t="s">
        <v>127</v>
      </c>
      <c r="AC128" s="52">
        <v>50</v>
      </c>
      <c r="AD128" s="89">
        <v>175</v>
      </c>
      <c r="AE128" s="89">
        <v>175</v>
      </c>
      <c r="AF128" s="52" t="s">
        <v>589</v>
      </c>
      <c r="AG128" s="52" t="s">
        <v>590</v>
      </c>
      <c r="AH128" s="78"/>
      <c r="AI128" s="52"/>
      <c r="AJ128" s="52"/>
      <c r="AK128" s="52"/>
      <c r="AL128" s="52"/>
      <c r="AM128" s="52"/>
      <c r="AN128" s="50"/>
      <c r="AO128" s="78" t="s">
        <v>108</v>
      </c>
    </row>
    <row r="129" s="5" customFormat="1" ht="42.75" spans="1:41">
      <c r="A129" s="50" t="s">
        <v>232</v>
      </c>
      <c r="B129" s="52" t="s">
        <v>595</v>
      </c>
      <c r="C129" s="52" t="s">
        <v>596</v>
      </c>
      <c r="D129" s="52" t="s">
        <v>586</v>
      </c>
      <c r="E129" s="52" t="s">
        <v>597</v>
      </c>
      <c r="F129" s="52" t="s">
        <v>129</v>
      </c>
      <c r="G129" s="52" t="s">
        <v>237</v>
      </c>
      <c r="H129" s="52" t="str">
        <f>VLOOKUP(E129,[1]Sheet1!$A$3:$C$16,2,FALSE)</f>
        <v>王会亮</v>
      </c>
      <c r="I129" s="52">
        <v>100</v>
      </c>
      <c r="J129" s="52">
        <v>100</v>
      </c>
      <c r="K129" s="65"/>
      <c r="L129" s="52"/>
      <c r="M129" s="52"/>
      <c r="N129" s="52">
        <v>100</v>
      </c>
      <c r="O129" s="52"/>
      <c r="P129" s="50"/>
      <c r="Q129" s="78"/>
      <c r="R129" s="78"/>
      <c r="S129" s="52"/>
      <c r="T129" s="52"/>
      <c r="U129" s="52"/>
      <c r="V129" s="51"/>
      <c r="W129" s="52" t="s">
        <v>126</v>
      </c>
      <c r="X129" s="52" t="s">
        <v>108</v>
      </c>
      <c r="Y129" s="52" t="s">
        <v>108</v>
      </c>
      <c r="Z129" s="52" t="s">
        <v>108</v>
      </c>
      <c r="AA129" s="52" t="s">
        <v>108</v>
      </c>
      <c r="AB129" s="52" t="s">
        <v>127</v>
      </c>
      <c r="AC129" s="52">
        <v>147</v>
      </c>
      <c r="AD129" s="89">
        <v>514.5</v>
      </c>
      <c r="AE129" s="89">
        <v>514.5</v>
      </c>
      <c r="AF129" s="52" t="s">
        <v>589</v>
      </c>
      <c r="AG129" s="52" t="s">
        <v>590</v>
      </c>
      <c r="AH129" s="78"/>
      <c r="AI129" s="52"/>
      <c r="AJ129" s="52"/>
      <c r="AK129" s="52"/>
      <c r="AL129" s="52"/>
      <c r="AM129" s="52"/>
      <c r="AN129" s="50"/>
      <c r="AO129" s="78" t="s">
        <v>108</v>
      </c>
    </row>
    <row r="130" s="5" customFormat="1" ht="42.75" spans="1:41">
      <c r="A130" s="50" t="s">
        <v>232</v>
      </c>
      <c r="B130" s="52" t="s">
        <v>598</v>
      </c>
      <c r="C130" s="52" t="s">
        <v>599</v>
      </c>
      <c r="D130" s="52" t="s">
        <v>586</v>
      </c>
      <c r="E130" s="52" t="s">
        <v>600</v>
      </c>
      <c r="F130" s="52" t="s">
        <v>129</v>
      </c>
      <c r="G130" s="52" t="s">
        <v>237</v>
      </c>
      <c r="H130" s="52" t="s">
        <v>601</v>
      </c>
      <c r="I130" s="52">
        <v>200</v>
      </c>
      <c r="J130" s="52">
        <v>200</v>
      </c>
      <c r="K130" s="65"/>
      <c r="L130" s="52"/>
      <c r="M130" s="52"/>
      <c r="N130" s="52">
        <v>200</v>
      </c>
      <c r="O130" s="52"/>
      <c r="P130" s="52"/>
      <c r="Q130" s="52"/>
      <c r="R130" s="52"/>
      <c r="S130" s="52"/>
      <c r="T130" s="52"/>
      <c r="U130" s="52"/>
      <c r="V130" s="52"/>
      <c r="W130" s="52" t="s">
        <v>126</v>
      </c>
      <c r="X130" s="52" t="s">
        <v>108</v>
      </c>
      <c r="Y130" s="52" t="s">
        <v>108</v>
      </c>
      <c r="Z130" s="52" t="s">
        <v>108</v>
      </c>
      <c r="AA130" s="52" t="s">
        <v>108</v>
      </c>
      <c r="AB130" s="52" t="s">
        <v>127</v>
      </c>
      <c r="AC130" s="52">
        <v>158</v>
      </c>
      <c r="AD130" s="52">
        <v>536</v>
      </c>
      <c r="AE130" s="52">
        <v>1000</v>
      </c>
      <c r="AF130" s="52" t="s">
        <v>589</v>
      </c>
      <c r="AG130" s="52" t="s">
        <v>602</v>
      </c>
      <c r="AH130" s="52"/>
      <c r="AI130" s="52"/>
      <c r="AJ130" s="52"/>
      <c r="AK130" s="52"/>
      <c r="AL130" s="52"/>
      <c r="AM130" s="52"/>
      <c r="AN130" s="52"/>
      <c r="AO130" s="78" t="s">
        <v>108</v>
      </c>
    </row>
    <row r="131" s="5" customFormat="1" ht="42.75" spans="1:41">
      <c r="A131" s="50" t="s">
        <v>232</v>
      </c>
      <c r="B131" s="52" t="s">
        <v>603</v>
      </c>
      <c r="C131" s="52" t="s">
        <v>604</v>
      </c>
      <c r="D131" s="52" t="s">
        <v>586</v>
      </c>
      <c r="E131" s="52" t="s">
        <v>600</v>
      </c>
      <c r="F131" s="52" t="s">
        <v>129</v>
      </c>
      <c r="G131" s="52" t="s">
        <v>261</v>
      </c>
      <c r="H131" s="52" t="s">
        <v>601</v>
      </c>
      <c r="I131" s="52">
        <v>120</v>
      </c>
      <c r="J131" s="52"/>
      <c r="K131" s="52"/>
      <c r="L131" s="52"/>
      <c r="M131" s="52"/>
      <c r="N131" s="52"/>
      <c r="O131" s="52">
        <v>120</v>
      </c>
      <c r="P131" s="52"/>
      <c r="Q131" s="52"/>
      <c r="R131" s="52"/>
      <c r="S131" s="52"/>
      <c r="T131" s="52"/>
      <c r="U131" s="52"/>
      <c r="V131" s="52"/>
      <c r="W131" s="52" t="s">
        <v>126</v>
      </c>
      <c r="X131" s="52" t="s">
        <v>108</v>
      </c>
      <c r="Y131" s="52" t="s">
        <v>108</v>
      </c>
      <c r="Z131" s="52" t="s">
        <v>108</v>
      </c>
      <c r="AA131" s="52" t="s">
        <v>108</v>
      </c>
      <c r="AB131" s="52" t="s">
        <v>127</v>
      </c>
      <c r="AC131" s="52">
        <v>70</v>
      </c>
      <c r="AD131" s="52">
        <v>260</v>
      </c>
      <c r="AE131" s="52">
        <v>800</v>
      </c>
      <c r="AF131" s="52" t="s">
        <v>589</v>
      </c>
      <c r="AG131" s="52" t="s">
        <v>605</v>
      </c>
      <c r="AH131" s="52"/>
      <c r="AI131" s="52"/>
      <c r="AJ131" s="52"/>
      <c r="AK131" s="52"/>
      <c r="AL131" s="52"/>
      <c r="AM131" s="52"/>
      <c r="AN131" s="52"/>
      <c r="AO131" s="78" t="s">
        <v>108</v>
      </c>
    </row>
    <row r="132" s="5" customFormat="1" ht="42.75" spans="1:41">
      <c r="A132" s="50" t="s">
        <v>232</v>
      </c>
      <c r="B132" s="52" t="s">
        <v>606</v>
      </c>
      <c r="C132" s="52" t="s">
        <v>607</v>
      </c>
      <c r="D132" s="52" t="s">
        <v>586</v>
      </c>
      <c r="E132" s="52" t="s">
        <v>600</v>
      </c>
      <c r="F132" s="52" t="s">
        <v>129</v>
      </c>
      <c r="G132" s="52" t="s">
        <v>237</v>
      </c>
      <c r="H132" s="52" t="s">
        <v>601</v>
      </c>
      <c r="I132" s="52">
        <v>50</v>
      </c>
      <c r="J132" s="52">
        <v>50</v>
      </c>
      <c r="K132" s="52">
        <v>50</v>
      </c>
      <c r="L132" s="52"/>
      <c r="M132" s="52"/>
      <c r="N132" s="52"/>
      <c r="O132" s="52"/>
      <c r="P132" s="52"/>
      <c r="Q132" s="52"/>
      <c r="R132" s="52"/>
      <c r="S132" s="52"/>
      <c r="T132" s="52"/>
      <c r="U132" s="52"/>
      <c r="V132" s="52"/>
      <c r="W132" s="52" t="s">
        <v>126</v>
      </c>
      <c r="X132" s="52" t="s">
        <v>108</v>
      </c>
      <c r="Y132" s="52" t="s">
        <v>108</v>
      </c>
      <c r="Z132" s="52" t="s">
        <v>108</v>
      </c>
      <c r="AA132" s="52" t="s">
        <v>108</v>
      </c>
      <c r="AB132" s="52" t="s">
        <v>127</v>
      </c>
      <c r="AC132" s="52">
        <v>70</v>
      </c>
      <c r="AD132" s="52">
        <v>260</v>
      </c>
      <c r="AE132" s="52">
        <v>800</v>
      </c>
      <c r="AF132" s="52" t="s">
        <v>589</v>
      </c>
      <c r="AG132" s="52" t="s">
        <v>605</v>
      </c>
      <c r="AH132" s="52"/>
      <c r="AI132" s="52"/>
      <c r="AJ132" s="52"/>
      <c r="AK132" s="52"/>
      <c r="AL132" s="52"/>
      <c r="AM132" s="52"/>
      <c r="AN132" s="52"/>
      <c r="AO132" s="78" t="s">
        <v>108</v>
      </c>
    </row>
    <row r="133" s="5" customFormat="1" ht="42.75" spans="1:41">
      <c r="A133" s="50" t="s">
        <v>232</v>
      </c>
      <c r="B133" s="52" t="s">
        <v>608</v>
      </c>
      <c r="C133" s="52" t="s">
        <v>609</v>
      </c>
      <c r="D133" s="52" t="s">
        <v>586</v>
      </c>
      <c r="E133" s="52" t="s">
        <v>600</v>
      </c>
      <c r="F133" s="52" t="s">
        <v>129</v>
      </c>
      <c r="G133" s="52" t="s">
        <v>237</v>
      </c>
      <c r="H133" s="52" t="s">
        <v>610</v>
      </c>
      <c r="I133" s="52">
        <v>15</v>
      </c>
      <c r="J133" s="52">
        <v>15</v>
      </c>
      <c r="K133" s="52">
        <v>15</v>
      </c>
      <c r="L133" s="52"/>
      <c r="M133" s="52"/>
      <c r="N133" s="52"/>
      <c r="O133" s="52"/>
      <c r="P133" s="52"/>
      <c r="Q133" s="52"/>
      <c r="R133" s="52"/>
      <c r="S133" s="52"/>
      <c r="T133" s="52"/>
      <c r="U133" s="52"/>
      <c r="V133" s="52"/>
      <c r="W133" s="52" t="s">
        <v>126</v>
      </c>
      <c r="X133" s="52" t="s">
        <v>108</v>
      </c>
      <c r="Y133" s="52" t="s">
        <v>108</v>
      </c>
      <c r="Z133" s="52" t="s">
        <v>108</v>
      </c>
      <c r="AA133" s="52" t="s">
        <v>108</v>
      </c>
      <c r="AB133" s="52" t="s">
        <v>127</v>
      </c>
      <c r="AC133" s="52">
        <v>10</v>
      </c>
      <c r="AD133" s="52">
        <v>40</v>
      </c>
      <c r="AE133" s="52">
        <v>40</v>
      </c>
      <c r="AF133" s="52" t="s">
        <v>589</v>
      </c>
      <c r="AG133" s="52" t="s">
        <v>273</v>
      </c>
      <c r="AH133" s="52"/>
      <c r="AI133" s="52"/>
      <c r="AJ133" s="52"/>
      <c r="AK133" s="52"/>
      <c r="AL133" s="52"/>
      <c r="AM133" s="52"/>
      <c r="AN133" s="52"/>
      <c r="AO133" s="78" t="s">
        <v>108</v>
      </c>
    </row>
    <row r="134" s="5" customFormat="1" ht="28.5" spans="1:41">
      <c r="A134" s="50" t="s">
        <v>232</v>
      </c>
      <c r="B134" s="52" t="s">
        <v>611</v>
      </c>
      <c r="C134" s="52" t="s">
        <v>612</v>
      </c>
      <c r="D134" s="52" t="s">
        <v>586</v>
      </c>
      <c r="E134" s="52" t="s">
        <v>600</v>
      </c>
      <c r="F134" s="52" t="s">
        <v>129</v>
      </c>
      <c r="G134" s="52" t="s">
        <v>237</v>
      </c>
      <c r="H134" s="52" t="s">
        <v>601</v>
      </c>
      <c r="I134" s="52">
        <v>50</v>
      </c>
      <c r="J134" s="52">
        <v>50</v>
      </c>
      <c r="K134" s="52">
        <v>50</v>
      </c>
      <c r="L134" s="52"/>
      <c r="M134" s="52"/>
      <c r="N134" s="52"/>
      <c r="O134" s="52"/>
      <c r="P134" s="52"/>
      <c r="Q134" s="52"/>
      <c r="R134" s="52"/>
      <c r="S134" s="52"/>
      <c r="T134" s="52"/>
      <c r="U134" s="52"/>
      <c r="V134" s="52"/>
      <c r="W134" s="52" t="s">
        <v>126</v>
      </c>
      <c r="X134" s="52" t="s">
        <v>108</v>
      </c>
      <c r="Y134" s="52" t="s">
        <v>108</v>
      </c>
      <c r="Z134" s="52" t="s">
        <v>108</v>
      </c>
      <c r="AA134" s="52" t="s">
        <v>108</v>
      </c>
      <c r="AB134" s="52" t="s">
        <v>127</v>
      </c>
      <c r="AC134" s="52">
        <v>20</v>
      </c>
      <c r="AD134" s="52">
        <v>65</v>
      </c>
      <c r="AE134" s="52">
        <v>400</v>
      </c>
      <c r="AF134" s="52" t="s">
        <v>589</v>
      </c>
      <c r="AG134" s="52" t="s">
        <v>376</v>
      </c>
      <c r="AH134" s="52"/>
      <c r="AI134" s="52"/>
      <c r="AJ134" s="52"/>
      <c r="AK134" s="52"/>
      <c r="AL134" s="52"/>
      <c r="AM134" s="52"/>
      <c r="AN134" s="52"/>
      <c r="AO134" s="78" t="s">
        <v>108</v>
      </c>
    </row>
    <row r="135" s="5" customFormat="1" ht="42.75" spans="1:41">
      <c r="A135" s="50" t="s">
        <v>232</v>
      </c>
      <c r="B135" s="52" t="s">
        <v>613</v>
      </c>
      <c r="C135" s="52" t="s">
        <v>614</v>
      </c>
      <c r="D135" s="52" t="s">
        <v>586</v>
      </c>
      <c r="E135" s="52" t="s">
        <v>600</v>
      </c>
      <c r="F135" s="52" t="s">
        <v>129</v>
      </c>
      <c r="G135" s="52" t="s">
        <v>237</v>
      </c>
      <c r="H135" s="52" t="s">
        <v>615</v>
      </c>
      <c r="I135" s="52">
        <v>50</v>
      </c>
      <c r="J135" s="52">
        <v>50</v>
      </c>
      <c r="K135" s="52">
        <v>50</v>
      </c>
      <c r="L135" s="52"/>
      <c r="M135" s="52"/>
      <c r="N135" s="52"/>
      <c r="O135" s="52"/>
      <c r="P135" s="52"/>
      <c r="Q135" s="52"/>
      <c r="R135" s="52"/>
      <c r="S135" s="52"/>
      <c r="T135" s="52"/>
      <c r="U135" s="52"/>
      <c r="V135" s="52"/>
      <c r="W135" s="52" t="s">
        <v>126</v>
      </c>
      <c r="X135" s="52" t="s">
        <v>108</v>
      </c>
      <c r="Y135" s="52" t="s">
        <v>108</v>
      </c>
      <c r="Z135" s="52" t="s">
        <v>108</v>
      </c>
      <c r="AA135" s="52" t="s">
        <v>108</v>
      </c>
      <c r="AB135" s="52" t="s">
        <v>127</v>
      </c>
      <c r="AC135" s="52">
        <v>50</v>
      </c>
      <c r="AD135" s="52">
        <v>300</v>
      </c>
      <c r="AE135" s="52">
        <v>1000</v>
      </c>
      <c r="AF135" s="52" t="s">
        <v>589</v>
      </c>
      <c r="AG135" s="52" t="s">
        <v>590</v>
      </c>
      <c r="AH135" s="52"/>
      <c r="AI135" s="52"/>
      <c r="AJ135" s="52"/>
      <c r="AK135" s="52"/>
      <c r="AL135" s="52"/>
      <c r="AM135" s="52"/>
      <c r="AN135" s="52"/>
      <c r="AO135" s="78" t="s">
        <v>108</v>
      </c>
    </row>
    <row r="136" s="5" customFormat="1" ht="42.75" spans="1:41">
      <c r="A136" s="50" t="s">
        <v>232</v>
      </c>
      <c r="B136" s="52" t="s">
        <v>616</v>
      </c>
      <c r="C136" s="52" t="s">
        <v>617</v>
      </c>
      <c r="D136" s="52" t="s">
        <v>586</v>
      </c>
      <c r="E136" s="52" t="s">
        <v>618</v>
      </c>
      <c r="F136" s="52" t="s">
        <v>129</v>
      </c>
      <c r="G136" s="52" t="s">
        <v>237</v>
      </c>
      <c r="H136" s="52" t="str">
        <f>VLOOKUP(E136,[1]Sheet1!$A$3:$C$16,2,FALSE)</f>
        <v>章明义</v>
      </c>
      <c r="I136" s="52">
        <v>20</v>
      </c>
      <c r="J136" s="52">
        <v>20</v>
      </c>
      <c r="K136" s="52">
        <v>20</v>
      </c>
      <c r="L136" s="52"/>
      <c r="M136" s="52"/>
      <c r="N136" s="52"/>
      <c r="O136" s="52"/>
      <c r="P136" s="52"/>
      <c r="Q136" s="52"/>
      <c r="R136" s="52"/>
      <c r="S136" s="52"/>
      <c r="T136" s="52"/>
      <c r="U136" s="52"/>
      <c r="V136" s="52"/>
      <c r="W136" s="52" t="s">
        <v>126</v>
      </c>
      <c r="X136" s="52" t="s">
        <v>108</v>
      </c>
      <c r="Y136" s="52" t="s">
        <v>108</v>
      </c>
      <c r="Z136" s="52" t="s">
        <v>108</v>
      </c>
      <c r="AA136" s="52" t="s">
        <v>108</v>
      </c>
      <c r="AB136" s="52" t="s">
        <v>127</v>
      </c>
      <c r="AC136" s="52">
        <v>120</v>
      </c>
      <c r="AD136" s="52">
        <v>420</v>
      </c>
      <c r="AE136" s="52">
        <v>420</v>
      </c>
      <c r="AF136" s="50" t="s">
        <v>589</v>
      </c>
      <c r="AG136" s="78" t="s">
        <v>590</v>
      </c>
      <c r="AH136" s="78"/>
      <c r="AI136" s="52"/>
      <c r="AJ136" s="52" t="s">
        <v>619</v>
      </c>
      <c r="AK136" s="52"/>
      <c r="AL136" s="52"/>
      <c r="AM136" s="52"/>
      <c r="AN136" s="50"/>
      <c r="AO136" s="78" t="s">
        <v>108</v>
      </c>
    </row>
    <row r="137" s="5" customFormat="1" ht="42.75" spans="1:41">
      <c r="A137" s="50" t="s">
        <v>232</v>
      </c>
      <c r="B137" s="52" t="s">
        <v>620</v>
      </c>
      <c r="C137" s="52" t="s">
        <v>621</v>
      </c>
      <c r="D137" s="52" t="s">
        <v>586</v>
      </c>
      <c r="E137" s="52" t="s">
        <v>618</v>
      </c>
      <c r="F137" s="52" t="s">
        <v>129</v>
      </c>
      <c r="G137" s="52" t="s">
        <v>237</v>
      </c>
      <c r="H137" s="52" t="str">
        <f>VLOOKUP(E137,[1]Sheet1!$A$3:$C$16,2,FALSE)</f>
        <v>章明义</v>
      </c>
      <c r="I137" s="52">
        <v>100</v>
      </c>
      <c r="J137" s="52">
        <v>100</v>
      </c>
      <c r="K137" s="65"/>
      <c r="L137" s="52"/>
      <c r="M137" s="52"/>
      <c r="N137" s="52">
        <v>100</v>
      </c>
      <c r="O137" s="52"/>
      <c r="P137" s="50"/>
      <c r="Q137" s="78"/>
      <c r="R137" s="78"/>
      <c r="S137" s="52"/>
      <c r="T137" s="52"/>
      <c r="U137" s="52"/>
      <c r="V137" s="51"/>
      <c r="W137" s="52" t="s">
        <v>126</v>
      </c>
      <c r="X137" s="52" t="s">
        <v>108</v>
      </c>
      <c r="Y137" s="52" t="s">
        <v>108</v>
      </c>
      <c r="Z137" s="52" t="s">
        <v>108</v>
      </c>
      <c r="AA137" s="52" t="s">
        <v>108</v>
      </c>
      <c r="AB137" s="52" t="s">
        <v>127</v>
      </c>
      <c r="AC137" s="52">
        <v>120</v>
      </c>
      <c r="AD137" s="89">
        <v>420</v>
      </c>
      <c r="AE137" s="89">
        <v>420</v>
      </c>
      <c r="AF137" s="50" t="s">
        <v>589</v>
      </c>
      <c r="AG137" s="78" t="s">
        <v>590</v>
      </c>
      <c r="AH137" s="78"/>
      <c r="AI137" s="52"/>
      <c r="AJ137" s="52"/>
      <c r="AK137" s="52"/>
      <c r="AL137" s="52"/>
      <c r="AM137" s="52"/>
      <c r="AN137" s="50"/>
      <c r="AO137" s="78" t="s">
        <v>108</v>
      </c>
    </row>
    <row r="138" s="5" customFormat="1" ht="42.75" spans="1:41">
      <c r="A138" s="50" t="s">
        <v>232</v>
      </c>
      <c r="B138" s="52" t="s">
        <v>622</v>
      </c>
      <c r="C138" s="52" t="s">
        <v>623</v>
      </c>
      <c r="D138" s="52" t="s">
        <v>586</v>
      </c>
      <c r="E138" s="52" t="s">
        <v>618</v>
      </c>
      <c r="F138" s="52" t="s">
        <v>129</v>
      </c>
      <c r="G138" s="52" t="s">
        <v>237</v>
      </c>
      <c r="H138" s="52" t="str">
        <f>VLOOKUP(E138,[1]Sheet1!$A$3:$C$16,2,FALSE)</f>
        <v>章明义</v>
      </c>
      <c r="I138" s="54">
        <v>100</v>
      </c>
      <c r="J138" s="54">
        <v>100</v>
      </c>
      <c r="K138" s="65"/>
      <c r="L138" s="52"/>
      <c r="M138" s="52"/>
      <c r="N138" s="54">
        <v>100</v>
      </c>
      <c r="O138" s="52"/>
      <c r="P138" s="50"/>
      <c r="Q138" s="78"/>
      <c r="R138" s="78"/>
      <c r="S138" s="52"/>
      <c r="T138" s="52"/>
      <c r="U138" s="52"/>
      <c r="V138" s="51"/>
      <c r="W138" s="52" t="s">
        <v>126</v>
      </c>
      <c r="X138" s="52" t="s">
        <v>108</v>
      </c>
      <c r="Y138" s="52" t="s">
        <v>108</v>
      </c>
      <c r="Z138" s="52" t="s">
        <v>108</v>
      </c>
      <c r="AA138" s="52" t="s">
        <v>108</v>
      </c>
      <c r="AB138" s="52" t="s">
        <v>127</v>
      </c>
      <c r="AC138" s="54">
        <v>120</v>
      </c>
      <c r="AD138" s="89">
        <v>420</v>
      </c>
      <c r="AE138" s="89">
        <v>420</v>
      </c>
      <c r="AF138" s="50" t="s">
        <v>589</v>
      </c>
      <c r="AG138" s="78" t="s">
        <v>590</v>
      </c>
      <c r="AH138" s="78"/>
      <c r="AI138" s="52"/>
      <c r="AJ138" s="52"/>
      <c r="AK138" s="52"/>
      <c r="AL138" s="52"/>
      <c r="AM138" s="52"/>
      <c r="AN138" s="50"/>
      <c r="AO138" s="78" t="s">
        <v>108</v>
      </c>
    </row>
    <row r="139" s="5" customFormat="1" ht="42.75" spans="1:41">
      <c r="A139" s="50" t="s">
        <v>232</v>
      </c>
      <c r="B139" s="52" t="s">
        <v>624</v>
      </c>
      <c r="C139" s="52" t="s">
        <v>625</v>
      </c>
      <c r="D139" s="52" t="s">
        <v>586</v>
      </c>
      <c r="E139" s="52" t="s">
        <v>618</v>
      </c>
      <c r="F139" s="52" t="s">
        <v>129</v>
      </c>
      <c r="G139" s="52" t="s">
        <v>237</v>
      </c>
      <c r="H139" s="52" t="str">
        <f>VLOOKUP(E139,[1]Sheet1!$A$3:$C$16,2,FALSE)</f>
        <v>章明义</v>
      </c>
      <c r="I139" s="52">
        <v>200</v>
      </c>
      <c r="J139" s="52">
        <v>200</v>
      </c>
      <c r="K139" s="65"/>
      <c r="L139" s="52"/>
      <c r="M139" s="52"/>
      <c r="N139" s="52">
        <v>200</v>
      </c>
      <c r="O139" s="52"/>
      <c r="P139" s="50"/>
      <c r="Q139" s="78"/>
      <c r="R139" s="78"/>
      <c r="S139" s="52"/>
      <c r="T139" s="52"/>
      <c r="U139" s="52"/>
      <c r="V139" s="51"/>
      <c r="W139" s="52" t="s">
        <v>126</v>
      </c>
      <c r="X139" s="52" t="s">
        <v>108</v>
      </c>
      <c r="Y139" s="52" t="s">
        <v>108</v>
      </c>
      <c r="Z139" s="52" t="s">
        <v>108</v>
      </c>
      <c r="AA139" s="52" t="s">
        <v>108</v>
      </c>
      <c r="AB139" s="52" t="s">
        <v>127</v>
      </c>
      <c r="AC139" s="52">
        <v>30</v>
      </c>
      <c r="AD139" s="89">
        <v>105</v>
      </c>
      <c r="AE139" s="89">
        <v>105</v>
      </c>
      <c r="AF139" s="50" t="s">
        <v>589</v>
      </c>
      <c r="AG139" s="78" t="s">
        <v>590</v>
      </c>
      <c r="AH139" s="78"/>
      <c r="AI139" s="52"/>
      <c r="AJ139" s="52"/>
      <c r="AK139" s="52"/>
      <c r="AL139" s="52"/>
      <c r="AM139" s="52"/>
      <c r="AN139" s="50"/>
      <c r="AO139" s="78" t="s">
        <v>108</v>
      </c>
    </row>
    <row r="140" s="5" customFormat="1" ht="42.75" spans="1:41">
      <c r="A140" s="50" t="s">
        <v>232</v>
      </c>
      <c r="B140" s="52" t="s">
        <v>626</v>
      </c>
      <c r="C140" s="52" t="s">
        <v>627</v>
      </c>
      <c r="D140" s="52" t="s">
        <v>586</v>
      </c>
      <c r="E140" s="52" t="s">
        <v>628</v>
      </c>
      <c r="F140" s="52" t="s">
        <v>129</v>
      </c>
      <c r="G140" s="52" t="s">
        <v>237</v>
      </c>
      <c r="H140" s="52" t="str">
        <f>VLOOKUP(E140,[1]Sheet1!$A$3:$C$16,2,FALSE)</f>
        <v>谈为印</v>
      </c>
      <c r="I140" s="52">
        <v>130</v>
      </c>
      <c r="J140" s="52">
        <v>130</v>
      </c>
      <c r="K140" s="65"/>
      <c r="L140" s="52"/>
      <c r="M140" s="52"/>
      <c r="N140" s="52">
        <v>130</v>
      </c>
      <c r="O140" s="52"/>
      <c r="P140" s="50"/>
      <c r="Q140" s="78"/>
      <c r="R140" s="78"/>
      <c r="S140" s="52"/>
      <c r="T140" s="52"/>
      <c r="U140" s="52"/>
      <c r="V140" s="51"/>
      <c r="W140" s="52" t="s">
        <v>126</v>
      </c>
      <c r="X140" s="52" t="s">
        <v>108</v>
      </c>
      <c r="Y140" s="52" t="s">
        <v>108</v>
      </c>
      <c r="Z140" s="52" t="s">
        <v>108</v>
      </c>
      <c r="AA140" s="52" t="s">
        <v>108</v>
      </c>
      <c r="AB140" s="52" t="s">
        <v>127</v>
      </c>
      <c r="AC140" s="52">
        <v>241</v>
      </c>
      <c r="AD140" s="89">
        <v>843.5</v>
      </c>
      <c r="AE140" s="89">
        <v>843.5</v>
      </c>
      <c r="AF140" s="52" t="s">
        <v>589</v>
      </c>
      <c r="AG140" s="52" t="s">
        <v>590</v>
      </c>
      <c r="AH140" s="78"/>
      <c r="AI140" s="52"/>
      <c r="AJ140" s="52"/>
      <c r="AK140" s="52"/>
      <c r="AL140" s="52"/>
      <c r="AM140" s="52"/>
      <c r="AN140" s="50"/>
      <c r="AO140" s="78" t="s">
        <v>108</v>
      </c>
    </row>
    <row r="141" s="5" customFormat="1" ht="42.75" spans="1:41">
      <c r="A141" s="50" t="s">
        <v>232</v>
      </c>
      <c r="B141" s="52" t="s">
        <v>629</v>
      </c>
      <c r="C141" s="52" t="s">
        <v>630</v>
      </c>
      <c r="D141" s="52" t="s">
        <v>586</v>
      </c>
      <c r="E141" s="52" t="s">
        <v>628</v>
      </c>
      <c r="F141" s="52" t="s">
        <v>129</v>
      </c>
      <c r="G141" s="52" t="s">
        <v>237</v>
      </c>
      <c r="H141" s="52" t="str">
        <f>VLOOKUP(E141,[1]Sheet1!$A$3:$C$16,2,FALSE)</f>
        <v>谈为印</v>
      </c>
      <c r="I141" s="52">
        <v>66</v>
      </c>
      <c r="J141" s="52">
        <v>66</v>
      </c>
      <c r="K141" s="52">
        <v>66</v>
      </c>
      <c r="L141" s="52"/>
      <c r="M141" s="52"/>
      <c r="N141" s="51"/>
      <c r="O141" s="52"/>
      <c r="P141" s="50"/>
      <c r="Q141" s="78"/>
      <c r="R141" s="78"/>
      <c r="S141" s="52"/>
      <c r="T141" s="52"/>
      <c r="U141" s="52"/>
      <c r="V141" s="51"/>
      <c r="W141" s="52" t="s">
        <v>126</v>
      </c>
      <c r="X141" s="52" t="s">
        <v>108</v>
      </c>
      <c r="Y141" s="52" t="s">
        <v>108</v>
      </c>
      <c r="Z141" s="52" t="s">
        <v>108</v>
      </c>
      <c r="AA141" s="52" t="s">
        <v>108</v>
      </c>
      <c r="AB141" s="52" t="s">
        <v>127</v>
      </c>
      <c r="AC141" s="52">
        <v>239</v>
      </c>
      <c r="AD141" s="89">
        <v>836.5</v>
      </c>
      <c r="AE141" s="89">
        <v>836.5</v>
      </c>
      <c r="AF141" s="52" t="s">
        <v>589</v>
      </c>
      <c r="AG141" s="52" t="s">
        <v>590</v>
      </c>
      <c r="AH141" s="78"/>
      <c r="AI141" s="52"/>
      <c r="AJ141" s="52"/>
      <c r="AK141" s="52"/>
      <c r="AL141" s="52"/>
      <c r="AM141" s="52"/>
      <c r="AN141" s="50"/>
      <c r="AO141" s="78" t="s">
        <v>108</v>
      </c>
    </row>
    <row r="142" s="5" customFormat="1" ht="42.75" spans="1:41">
      <c r="A142" s="50" t="s">
        <v>232</v>
      </c>
      <c r="B142" s="52" t="s">
        <v>631</v>
      </c>
      <c r="C142" s="52" t="s">
        <v>632</v>
      </c>
      <c r="D142" s="52" t="s">
        <v>586</v>
      </c>
      <c r="E142" s="52" t="s">
        <v>628</v>
      </c>
      <c r="F142" s="52" t="s">
        <v>129</v>
      </c>
      <c r="G142" s="52" t="s">
        <v>237</v>
      </c>
      <c r="H142" s="52" t="str">
        <f>VLOOKUP(E142,[1]Sheet1!$A$3:$C$16,2,FALSE)</f>
        <v>谈为印</v>
      </c>
      <c r="I142" s="52">
        <v>66</v>
      </c>
      <c r="J142" s="52">
        <v>66</v>
      </c>
      <c r="K142" s="52">
        <v>66</v>
      </c>
      <c r="L142" s="52"/>
      <c r="M142" s="52"/>
      <c r="N142" s="51"/>
      <c r="O142" s="52"/>
      <c r="P142" s="50"/>
      <c r="Q142" s="78"/>
      <c r="R142" s="78"/>
      <c r="S142" s="52"/>
      <c r="T142" s="52"/>
      <c r="U142" s="52"/>
      <c r="V142" s="51"/>
      <c r="W142" s="52" t="s">
        <v>126</v>
      </c>
      <c r="X142" s="52" t="s">
        <v>108</v>
      </c>
      <c r="Y142" s="52" t="s">
        <v>108</v>
      </c>
      <c r="Z142" s="52" t="s">
        <v>108</v>
      </c>
      <c r="AA142" s="52" t="s">
        <v>108</v>
      </c>
      <c r="AB142" s="52" t="s">
        <v>127</v>
      </c>
      <c r="AC142" s="52">
        <v>239</v>
      </c>
      <c r="AD142" s="89">
        <v>836.5</v>
      </c>
      <c r="AE142" s="89">
        <v>836.5</v>
      </c>
      <c r="AF142" s="52" t="s">
        <v>589</v>
      </c>
      <c r="AG142" s="52" t="s">
        <v>590</v>
      </c>
      <c r="AH142" s="78"/>
      <c r="AI142" s="52"/>
      <c r="AJ142" s="52"/>
      <c r="AK142" s="52"/>
      <c r="AL142" s="52"/>
      <c r="AM142" s="52"/>
      <c r="AN142" s="50"/>
      <c r="AO142" s="78" t="s">
        <v>108</v>
      </c>
    </row>
    <row r="143" s="5" customFormat="1" ht="42.75" spans="1:41">
      <c r="A143" s="50" t="s">
        <v>232</v>
      </c>
      <c r="B143" s="52" t="s">
        <v>633</v>
      </c>
      <c r="C143" s="52" t="s">
        <v>634</v>
      </c>
      <c r="D143" s="52" t="s">
        <v>586</v>
      </c>
      <c r="E143" s="52" t="s">
        <v>635</v>
      </c>
      <c r="F143" s="52" t="s">
        <v>129</v>
      </c>
      <c r="G143" s="52" t="s">
        <v>237</v>
      </c>
      <c r="H143" s="52" t="str">
        <f>VLOOKUP(E143,[1]Sheet1!$A$3:$C$16,2,FALSE)</f>
        <v>饶顺海</v>
      </c>
      <c r="I143" s="52">
        <v>80</v>
      </c>
      <c r="J143" s="52">
        <v>80</v>
      </c>
      <c r="K143" s="52">
        <v>80</v>
      </c>
      <c r="L143" s="52"/>
      <c r="M143" s="52"/>
      <c r="N143" s="51"/>
      <c r="O143" s="52"/>
      <c r="P143" s="50"/>
      <c r="Q143" s="78"/>
      <c r="R143" s="78"/>
      <c r="S143" s="52"/>
      <c r="T143" s="52"/>
      <c r="U143" s="52"/>
      <c r="V143" s="51"/>
      <c r="W143" s="52" t="s">
        <v>126</v>
      </c>
      <c r="X143" s="52" t="s">
        <v>108</v>
      </c>
      <c r="Y143" s="52" t="s">
        <v>108</v>
      </c>
      <c r="Z143" s="52" t="s">
        <v>108</v>
      </c>
      <c r="AA143" s="52" t="s">
        <v>108</v>
      </c>
      <c r="AB143" s="52" t="s">
        <v>127</v>
      </c>
      <c r="AC143" s="52">
        <v>100</v>
      </c>
      <c r="AD143" s="89">
        <v>350</v>
      </c>
      <c r="AE143" s="89">
        <v>350</v>
      </c>
      <c r="AF143" s="52" t="s">
        <v>589</v>
      </c>
      <c r="AG143" s="52" t="s">
        <v>590</v>
      </c>
      <c r="AH143" s="78"/>
      <c r="AI143" s="52"/>
      <c r="AJ143" s="52"/>
      <c r="AK143" s="52"/>
      <c r="AL143" s="52"/>
      <c r="AM143" s="52"/>
      <c r="AN143" s="50"/>
      <c r="AO143" s="78" t="s">
        <v>108</v>
      </c>
    </row>
    <row r="144" s="5" customFormat="1" ht="42.75" spans="1:41">
      <c r="A144" s="50" t="s">
        <v>232</v>
      </c>
      <c r="B144" s="52" t="s">
        <v>636</v>
      </c>
      <c r="C144" s="52" t="s">
        <v>637</v>
      </c>
      <c r="D144" s="52" t="s">
        <v>586</v>
      </c>
      <c r="E144" s="52" t="s">
        <v>638</v>
      </c>
      <c r="F144" s="52" t="s">
        <v>129</v>
      </c>
      <c r="G144" s="52" t="s">
        <v>237</v>
      </c>
      <c r="H144" s="52" t="str">
        <f>VLOOKUP(E144,[1]Sheet1!$A$3:$C$16,2,FALSE)</f>
        <v>鲍堂文</v>
      </c>
      <c r="I144" s="52">
        <v>180</v>
      </c>
      <c r="J144" s="52">
        <v>180</v>
      </c>
      <c r="K144" s="52">
        <v>180</v>
      </c>
      <c r="L144" s="52"/>
      <c r="M144" s="52"/>
      <c r="N144" s="51"/>
      <c r="O144" s="52"/>
      <c r="P144" s="50"/>
      <c r="Q144" s="78"/>
      <c r="R144" s="78"/>
      <c r="S144" s="52"/>
      <c r="T144" s="52"/>
      <c r="U144" s="52"/>
      <c r="V144" s="51"/>
      <c r="W144" s="52" t="s">
        <v>126</v>
      </c>
      <c r="X144" s="52" t="s">
        <v>108</v>
      </c>
      <c r="Y144" s="52" t="s">
        <v>108</v>
      </c>
      <c r="Z144" s="52" t="s">
        <v>108</v>
      </c>
      <c r="AA144" s="52" t="s">
        <v>108</v>
      </c>
      <c r="AB144" s="52" t="s">
        <v>127</v>
      </c>
      <c r="AC144" s="52">
        <v>130</v>
      </c>
      <c r="AD144" s="89">
        <v>455</v>
      </c>
      <c r="AE144" s="89">
        <v>455</v>
      </c>
      <c r="AF144" s="52" t="s">
        <v>589</v>
      </c>
      <c r="AG144" s="52" t="s">
        <v>590</v>
      </c>
      <c r="AH144" s="78"/>
      <c r="AI144" s="52"/>
      <c r="AJ144" s="52"/>
      <c r="AK144" s="52"/>
      <c r="AL144" s="52"/>
      <c r="AM144" s="52"/>
      <c r="AN144" s="50"/>
      <c r="AO144" s="78" t="s">
        <v>108</v>
      </c>
    </row>
    <row r="145" s="5" customFormat="1" ht="42.75" spans="1:41">
      <c r="A145" s="50" t="s">
        <v>232</v>
      </c>
      <c r="B145" s="52" t="s">
        <v>639</v>
      </c>
      <c r="C145" s="52" t="s">
        <v>640</v>
      </c>
      <c r="D145" s="52" t="s">
        <v>586</v>
      </c>
      <c r="E145" s="52" t="s">
        <v>641</v>
      </c>
      <c r="F145" s="52" t="s">
        <v>129</v>
      </c>
      <c r="G145" s="52" t="s">
        <v>237</v>
      </c>
      <c r="H145" s="52" t="str">
        <f>VLOOKUP(E145,[1]Sheet1!$A$3:$C$16,2,FALSE)</f>
        <v>刘久明</v>
      </c>
      <c r="I145" s="52">
        <v>150</v>
      </c>
      <c r="J145" s="52">
        <v>150</v>
      </c>
      <c r="K145" s="52">
        <v>150</v>
      </c>
      <c r="L145" s="52"/>
      <c r="M145" s="52"/>
      <c r="N145" s="51"/>
      <c r="O145" s="52"/>
      <c r="P145" s="50"/>
      <c r="Q145" s="78"/>
      <c r="R145" s="78"/>
      <c r="S145" s="52"/>
      <c r="T145" s="52"/>
      <c r="U145" s="52"/>
      <c r="V145" s="51"/>
      <c r="W145" s="52" t="s">
        <v>126</v>
      </c>
      <c r="X145" s="52" t="s">
        <v>108</v>
      </c>
      <c r="Y145" s="52" t="s">
        <v>108</v>
      </c>
      <c r="Z145" s="52" t="s">
        <v>108</v>
      </c>
      <c r="AA145" s="52" t="s">
        <v>108</v>
      </c>
      <c r="AB145" s="52" t="s">
        <v>127</v>
      </c>
      <c r="AC145" s="52">
        <v>138</v>
      </c>
      <c r="AD145" s="89">
        <v>483</v>
      </c>
      <c r="AE145" s="89">
        <v>483</v>
      </c>
      <c r="AF145" s="52" t="s">
        <v>589</v>
      </c>
      <c r="AG145" s="52" t="s">
        <v>590</v>
      </c>
      <c r="AH145" s="78"/>
      <c r="AI145" s="52"/>
      <c r="AJ145" s="52"/>
      <c r="AK145" s="52"/>
      <c r="AL145" s="52"/>
      <c r="AM145" s="52"/>
      <c r="AN145" s="50"/>
      <c r="AO145" s="78" t="s">
        <v>108</v>
      </c>
    </row>
    <row r="146" s="5" customFormat="1" ht="42.75" spans="1:41">
      <c r="A146" s="50" t="s">
        <v>232</v>
      </c>
      <c r="B146" s="52" t="s">
        <v>642</v>
      </c>
      <c r="C146" s="52" t="s">
        <v>643</v>
      </c>
      <c r="D146" s="52" t="s">
        <v>586</v>
      </c>
      <c r="E146" s="52" t="s">
        <v>644</v>
      </c>
      <c r="F146" s="52" t="s">
        <v>129</v>
      </c>
      <c r="G146" s="52" t="s">
        <v>237</v>
      </c>
      <c r="H146" s="52" t="str">
        <f>VLOOKUP(E146,[1]Sheet1!$A$3:$C$16,2,FALSE)</f>
        <v>郭贞贵</v>
      </c>
      <c r="I146" s="52">
        <v>50</v>
      </c>
      <c r="J146" s="52">
        <v>50</v>
      </c>
      <c r="K146" s="52">
        <v>50</v>
      </c>
      <c r="L146" s="52"/>
      <c r="M146" s="52"/>
      <c r="N146" s="51"/>
      <c r="O146" s="52"/>
      <c r="P146" s="50"/>
      <c r="Q146" s="78"/>
      <c r="R146" s="78"/>
      <c r="S146" s="52"/>
      <c r="T146" s="52"/>
      <c r="U146" s="52"/>
      <c r="V146" s="51"/>
      <c r="W146" s="52" t="s">
        <v>126</v>
      </c>
      <c r="X146" s="52" t="s">
        <v>108</v>
      </c>
      <c r="Y146" s="52" t="s">
        <v>108</v>
      </c>
      <c r="Z146" s="52" t="s">
        <v>108</v>
      </c>
      <c r="AA146" s="52" t="s">
        <v>108</v>
      </c>
      <c r="AB146" s="52" t="s">
        <v>127</v>
      </c>
      <c r="AC146" s="52">
        <v>151</v>
      </c>
      <c r="AD146" s="89">
        <v>528.5</v>
      </c>
      <c r="AE146" s="89">
        <v>528.5</v>
      </c>
      <c r="AF146" s="52" t="s">
        <v>589</v>
      </c>
      <c r="AG146" s="52" t="s">
        <v>590</v>
      </c>
      <c r="AH146" s="78"/>
      <c r="AI146" s="52"/>
      <c r="AJ146" s="52"/>
      <c r="AK146" s="52"/>
      <c r="AL146" s="52"/>
      <c r="AM146" s="52"/>
      <c r="AN146" s="50"/>
      <c r="AO146" s="78" t="s">
        <v>108</v>
      </c>
    </row>
    <row r="147" s="5" customFormat="1" ht="42.75" spans="1:41">
      <c r="A147" s="50" t="s">
        <v>232</v>
      </c>
      <c r="B147" s="52" t="s">
        <v>645</v>
      </c>
      <c r="C147" s="52" t="s">
        <v>646</v>
      </c>
      <c r="D147" s="52" t="s">
        <v>586</v>
      </c>
      <c r="E147" s="52" t="s">
        <v>647</v>
      </c>
      <c r="F147" s="52" t="s">
        <v>129</v>
      </c>
      <c r="G147" s="52" t="s">
        <v>237</v>
      </c>
      <c r="H147" s="52" t="str">
        <f>VLOOKUP(E147,[1]Sheet1!$A$3:$C$16,2,FALSE)</f>
        <v>孔祥力</v>
      </c>
      <c r="I147" s="52">
        <v>10</v>
      </c>
      <c r="J147" s="52">
        <v>10</v>
      </c>
      <c r="K147" s="52">
        <v>10</v>
      </c>
      <c r="L147" s="52"/>
      <c r="M147" s="52"/>
      <c r="N147" s="51"/>
      <c r="O147" s="52"/>
      <c r="P147" s="50"/>
      <c r="Q147" s="78"/>
      <c r="R147" s="78"/>
      <c r="S147" s="52"/>
      <c r="T147" s="52"/>
      <c r="U147" s="52"/>
      <c r="V147" s="51"/>
      <c r="W147" s="52" t="s">
        <v>126</v>
      </c>
      <c r="X147" s="52" t="s">
        <v>108</v>
      </c>
      <c r="Y147" s="52" t="s">
        <v>108</v>
      </c>
      <c r="Z147" s="52" t="s">
        <v>108</v>
      </c>
      <c r="AA147" s="52" t="s">
        <v>108</v>
      </c>
      <c r="AB147" s="52" t="s">
        <v>127</v>
      </c>
      <c r="AC147" s="52">
        <v>266</v>
      </c>
      <c r="AD147" s="89">
        <v>931</v>
      </c>
      <c r="AE147" s="89">
        <v>931</v>
      </c>
      <c r="AF147" s="52" t="s">
        <v>589</v>
      </c>
      <c r="AG147" s="52" t="s">
        <v>590</v>
      </c>
      <c r="AH147" s="78"/>
      <c r="AI147" s="52"/>
      <c r="AJ147" s="52"/>
      <c r="AK147" s="52"/>
      <c r="AL147" s="52"/>
      <c r="AM147" s="52"/>
      <c r="AN147" s="50"/>
      <c r="AO147" s="78" t="s">
        <v>108</v>
      </c>
    </row>
    <row r="148" s="5" customFormat="1" ht="42.75" spans="1:41">
      <c r="A148" s="50" t="s">
        <v>232</v>
      </c>
      <c r="B148" s="52" t="s">
        <v>648</v>
      </c>
      <c r="C148" s="52" t="s">
        <v>649</v>
      </c>
      <c r="D148" s="52" t="s">
        <v>586</v>
      </c>
      <c r="E148" s="52" t="s">
        <v>647</v>
      </c>
      <c r="F148" s="52" t="s">
        <v>129</v>
      </c>
      <c r="G148" s="52" t="s">
        <v>237</v>
      </c>
      <c r="H148" s="52" t="str">
        <f>VLOOKUP(E148,[1]Sheet1!$A$3:$C$16,2,FALSE)</f>
        <v>孔祥力</v>
      </c>
      <c r="I148" s="52">
        <v>8</v>
      </c>
      <c r="J148" s="52">
        <v>8</v>
      </c>
      <c r="K148" s="52">
        <v>8</v>
      </c>
      <c r="L148" s="52"/>
      <c r="M148" s="52"/>
      <c r="N148" s="51"/>
      <c r="O148" s="52"/>
      <c r="P148" s="50"/>
      <c r="Q148" s="78"/>
      <c r="R148" s="78"/>
      <c r="S148" s="52"/>
      <c r="T148" s="52"/>
      <c r="U148" s="52"/>
      <c r="V148" s="51"/>
      <c r="W148" s="52" t="s">
        <v>126</v>
      </c>
      <c r="X148" s="52" t="s">
        <v>108</v>
      </c>
      <c r="Y148" s="52" t="s">
        <v>108</v>
      </c>
      <c r="Z148" s="52" t="s">
        <v>108</v>
      </c>
      <c r="AA148" s="52" t="s">
        <v>108</v>
      </c>
      <c r="AB148" s="52" t="s">
        <v>127</v>
      </c>
      <c r="AC148" s="52">
        <v>266</v>
      </c>
      <c r="AD148" s="89">
        <v>931</v>
      </c>
      <c r="AE148" s="89">
        <v>931</v>
      </c>
      <c r="AF148" s="52" t="s">
        <v>589</v>
      </c>
      <c r="AG148" s="52" t="s">
        <v>590</v>
      </c>
      <c r="AH148" s="78"/>
      <c r="AI148" s="52"/>
      <c r="AJ148" s="52"/>
      <c r="AK148" s="52"/>
      <c r="AL148" s="52"/>
      <c r="AM148" s="52"/>
      <c r="AN148" s="50"/>
      <c r="AO148" s="78" t="s">
        <v>108</v>
      </c>
    </row>
    <row r="149" s="5" customFormat="1" ht="42.75" spans="1:41">
      <c r="A149" s="50" t="s">
        <v>232</v>
      </c>
      <c r="B149" s="52" t="s">
        <v>650</v>
      </c>
      <c r="C149" s="53" t="s">
        <v>651</v>
      </c>
      <c r="D149" s="53" t="s">
        <v>586</v>
      </c>
      <c r="E149" s="53" t="s">
        <v>652</v>
      </c>
      <c r="F149" s="52" t="s">
        <v>129</v>
      </c>
      <c r="G149" s="52" t="s">
        <v>237</v>
      </c>
      <c r="H149" s="52" t="str">
        <f>VLOOKUP(E149,[1]Sheet1!$A$3:$C$16,2,FALSE)</f>
        <v>王观峰</v>
      </c>
      <c r="I149" s="53">
        <v>20</v>
      </c>
      <c r="J149" s="53">
        <v>20</v>
      </c>
      <c r="K149" s="53">
        <v>20</v>
      </c>
      <c r="L149" s="52"/>
      <c r="M149" s="52"/>
      <c r="N149" s="51"/>
      <c r="O149" s="52"/>
      <c r="P149" s="50"/>
      <c r="Q149" s="78"/>
      <c r="R149" s="78"/>
      <c r="S149" s="52"/>
      <c r="T149" s="52"/>
      <c r="U149" s="52"/>
      <c r="V149" s="51"/>
      <c r="W149" s="52" t="s">
        <v>126</v>
      </c>
      <c r="X149" s="52" t="s">
        <v>108</v>
      </c>
      <c r="Y149" s="52" t="s">
        <v>108</v>
      </c>
      <c r="Z149" s="52" t="s">
        <v>108</v>
      </c>
      <c r="AA149" s="52" t="s">
        <v>108</v>
      </c>
      <c r="AB149" s="52" t="s">
        <v>127</v>
      </c>
      <c r="AC149" s="53">
        <v>108</v>
      </c>
      <c r="AD149" s="89">
        <v>378</v>
      </c>
      <c r="AE149" s="89">
        <v>378</v>
      </c>
      <c r="AF149" s="53" t="s">
        <v>589</v>
      </c>
      <c r="AG149" s="53" t="s">
        <v>590</v>
      </c>
      <c r="AH149" s="78"/>
      <c r="AI149" s="52"/>
      <c r="AJ149" s="52"/>
      <c r="AK149" s="52"/>
      <c r="AL149" s="52"/>
      <c r="AM149" s="52"/>
      <c r="AN149" s="50"/>
      <c r="AO149" s="78" t="s">
        <v>108</v>
      </c>
    </row>
    <row r="150" s="5" customFormat="1" ht="42.75" spans="1:41">
      <c r="A150" s="50" t="s">
        <v>232</v>
      </c>
      <c r="B150" s="52" t="s">
        <v>653</v>
      </c>
      <c r="C150" s="53" t="s">
        <v>654</v>
      </c>
      <c r="D150" s="53" t="s">
        <v>586</v>
      </c>
      <c r="E150" s="53" t="s">
        <v>652</v>
      </c>
      <c r="F150" s="52" t="s">
        <v>129</v>
      </c>
      <c r="G150" s="52" t="s">
        <v>237</v>
      </c>
      <c r="H150" s="52" t="str">
        <f>VLOOKUP(E150,[1]Sheet1!$A$3:$C$16,2,FALSE)</f>
        <v>王观峰</v>
      </c>
      <c r="I150" s="53">
        <v>18</v>
      </c>
      <c r="J150" s="53">
        <v>18</v>
      </c>
      <c r="K150" s="53">
        <v>18</v>
      </c>
      <c r="L150" s="52"/>
      <c r="M150" s="52"/>
      <c r="N150" s="51"/>
      <c r="O150" s="52"/>
      <c r="P150" s="50"/>
      <c r="Q150" s="78"/>
      <c r="R150" s="78"/>
      <c r="S150" s="52"/>
      <c r="T150" s="52"/>
      <c r="U150" s="52"/>
      <c r="V150" s="51"/>
      <c r="W150" s="52" t="s">
        <v>126</v>
      </c>
      <c r="X150" s="52" t="s">
        <v>108</v>
      </c>
      <c r="Y150" s="52" t="s">
        <v>108</v>
      </c>
      <c r="Z150" s="52" t="s">
        <v>108</v>
      </c>
      <c r="AA150" s="52" t="s">
        <v>108</v>
      </c>
      <c r="AB150" s="52" t="s">
        <v>127</v>
      </c>
      <c r="AC150" s="53">
        <v>108</v>
      </c>
      <c r="AD150" s="89">
        <v>378</v>
      </c>
      <c r="AE150" s="89">
        <v>378</v>
      </c>
      <c r="AF150" s="53" t="s">
        <v>589</v>
      </c>
      <c r="AG150" s="53" t="s">
        <v>590</v>
      </c>
      <c r="AH150" s="78"/>
      <c r="AI150" s="52"/>
      <c r="AJ150" s="52"/>
      <c r="AK150" s="52"/>
      <c r="AL150" s="52"/>
      <c r="AM150" s="52"/>
      <c r="AN150" s="50"/>
      <c r="AO150" s="78" t="s">
        <v>108</v>
      </c>
    </row>
    <row r="151" s="5" customFormat="1" ht="42.75" spans="1:41">
      <c r="A151" s="50" t="s">
        <v>232</v>
      </c>
      <c r="B151" s="52" t="s">
        <v>655</v>
      </c>
      <c r="C151" s="52" t="s">
        <v>656</v>
      </c>
      <c r="D151" s="52" t="s">
        <v>586</v>
      </c>
      <c r="E151" s="52" t="s">
        <v>657</v>
      </c>
      <c r="F151" s="52" t="s">
        <v>129</v>
      </c>
      <c r="G151" s="52" t="s">
        <v>237</v>
      </c>
      <c r="H151" s="52" t="str">
        <f>VLOOKUP(E151,[1]Sheet1!$A$3:$C$16,2,FALSE)</f>
        <v>魏长芝</v>
      </c>
      <c r="I151" s="52">
        <v>40</v>
      </c>
      <c r="J151" s="52">
        <v>40</v>
      </c>
      <c r="K151" s="52">
        <v>40</v>
      </c>
      <c r="L151" s="52"/>
      <c r="M151" s="52"/>
      <c r="N151" s="51"/>
      <c r="O151" s="52"/>
      <c r="P151" s="50"/>
      <c r="Q151" s="78"/>
      <c r="R151" s="78"/>
      <c r="S151" s="52"/>
      <c r="T151" s="52"/>
      <c r="U151" s="52"/>
      <c r="V151" s="51"/>
      <c r="W151" s="52" t="s">
        <v>126</v>
      </c>
      <c r="X151" s="52" t="s">
        <v>108</v>
      </c>
      <c r="Y151" s="52" t="s">
        <v>108</v>
      </c>
      <c r="Z151" s="52" t="s">
        <v>108</v>
      </c>
      <c r="AA151" s="52" t="s">
        <v>108</v>
      </c>
      <c r="AB151" s="52" t="s">
        <v>127</v>
      </c>
      <c r="AC151" s="52">
        <v>130</v>
      </c>
      <c r="AD151" s="89">
        <v>455</v>
      </c>
      <c r="AE151" s="89">
        <v>455</v>
      </c>
      <c r="AF151" s="52" t="s">
        <v>589</v>
      </c>
      <c r="AG151" s="53" t="s">
        <v>590</v>
      </c>
      <c r="AH151" s="78"/>
      <c r="AI151" s="52"/>
      <c r="AJ151" s="52"/>
      <c r="AK151" s="52"/>
      <c r="AL151" s="52"/>
      <c r="AM151" s="52"/>
      <c r="AN151" s="50"/>
      <c r="AO151" s="78" t="s">
        <v>108</v>
      </c>
    </row>
    <row r="152" s="5" customFormat="1" ht="42.75" spans="1:41">
      <c r="A152" s="50" t="s">
        <v>232</v>
      </c>
      <c r="B152" s="52" t="s">
        <v>658</v>
      </c>
      <c r="C152" s="52" t="s">
        <v>659</v>
      </c>
      <c r="D152" s="52" t="s">
        <v>586</v>
      </c>
      <c r="E152" s="52" t="s">
        <v>657</v>
      </c>
      <c r="F152" s="52" t="s">
        <v>129</v>
      </c>
      <c r="G152" s="52" t="s">
        <v>237</v>
      </c>
      <c r="H152" s="52" t="str">
        <f>VLOOKUP(E152,[1]Sheet1!$A$3:$C$16,2,FALSE)</f>
        <v>魏长芝</v>
      </c>
      <c r="I152" s="52">
        <v>100</v>
      </c>
      <c r="J152" s="52">
        <v>100</v>
      </c>
      <c r="K152" s="52">
        <v>100</v>
      </c>
      <c r="L152" s="52"/>
      <c r="M152" s="52"/>
      <c r="N152" s="51"/>
      <c r="O152" s="52"/>
      <c r="P152" s="50"/>
      <c r="Q152" s="78"/>
      <c r="R152" s="78"/>
      <c r="S152" s="52"/>
      <c r="T152" s="52"/>
      <c r="U152" s="52"/>
      <c r="V152" s="51"/>
      <c r="W152" s="52" t="s">
        <v>126</v>
      </c>
      <c r="X152" s="52" t="s">
        <v>108</v>
      </c>
      <c r="Y152" s="52" t="s">
        <v>108</v>
      </c>
      <c r="Z152" s="52" t="s">
        <v>108</v>
      </c>
      <c r="AA152" s="52" t="s">
        <v>108</v>
      </c>
      <c r="AB152" s="52" t="s">
        <v>127</v>
      </c>
      <c r="AC152" s="52">
        <v>144</v>
      </c>
      <c r="AD152" s="89">
        <v>504</v>
      </c>
      <c r="AE152" s="89">
        <v>504</v>
      </c>
      <c r="AF152" s="52" t="s">
        <v>589</v>
      </c>
      <c r="AG152" s="53" t="s">
        <v>590</v>
      </c>
      <c r="AH152" s="78"/>
      <c r="AI152" s="52"/>
      <c r="AJ152" s="52"/>
      <c r="AK152" s="52"/>
      <c r="AL152" s="52"/>
      <c r="AM152" s="52"/>
      <c r="AN152" s="50"/>
      <c r="AO152" s="78" t="s">
        <v>108</v>
      </c>
    </row>
    <row r="153" s="5" customFormat="1" ht="42.75" spans="1:41">
      <c r="A153" s="50" t="s">
        <v>232</v>
      </c>
      <c r="B153" s="52" t="s">
        <v>660</v>
      </c>
      <c r="C153" s="52" t="s">
        <v>661</v>
      </c>
      <c r="D153" s="52" t="s">
        <v>586</v>
      </c>
      <c r="E153" s="52" t="s">
        <v>657</v>
      </c>
      <c r="F153" s="52" t="s">
        <v>129</v>
      </c>
      <c r="G153" s="52" t="s">
        <v>237</v>
      </c>
      <c r="H153" s="52" t="str">
        <f>VLOOKUP(E153,[1]Sheet1!$A$3:$C$16,2,FALSE)</f>
        <v>魏长芝</v>
      </c>
      <c r="I153" s="52">
        <v>50</v>
      </c>
      <c r="J153" s="52">
        <v>50</v>
      </c>
      <c r="K153" s="52">
        <v>50</v>
      </c>
      <c r="L153" s="52"/>
      <c r="M153" s="52"/>
      <c r="N153" s="51"/>
      <c r="O153" s="52"/>
      <c r="P153" s="50"/>
      <c r="Q153" s="78"/>
      <c r="R153" s="78"/>
      <c r="S153" s="52"/>
      <c r="T153" s="52"/>
      <c r="U153" s="52"/>
      <c r="V153" s="51"/>
      <c r="W153" s="52" t="s">
        <v>126</v>
      </c>
      <c r="X153" s="52" t="s">
        <v>108</v>
      </c>
      <c r="Y153" s="52" t="s">
        <v>108</v>
      </c>
      <c r="Z153" s="52" t="s">
        <v>108</v>
      </c>
      <c r="AA153" s="52" t="s">
        <v>108</v>
      </c>
      <c r="AB153" s="52" t="s">
        <v>127</v>
      </c>
      <c r="AC153" s="52">
        <v>144</v>
      </c>
      <c r="AD153" s="89">
        <v>504</v>
      </c>
      <c r="AE153" s="89">
        <v>504</v>
      </c>
      <c r="AF153" s="52" t="s">
        <v>589</v>
      </c>
      <c r="AG153" s="53" t="s">
        <v>590</v>
      </c>
      <c r="AH153" s="78"/>
      <c r="AI153" s="52"/>
      <c r="AJ153" s="52"/>
      <c r="AK153" s="52"/>
      <c r="AL153" s="52"/>
      <c r="AM153" s="52"/>
      <c r="AN153" s="50"/>
      <c r="AO153" s="78" t="s">
        <v>108</v>
      </c>
    </row>
    <row r="154" s="5" customFormat="1" ht="28.5" spans="1:41">
      <c r="A154" s="50" t="s">
        <v>232</v>
      </c>
      <c r="B154" s="52" t="s">
        <v>662</v>
      </c>
      <c r="C154" s="52" t="s">
        <v>663</v>
      </c>
      <c r="D154" s="52" t="s">
        <v>586</v>
      </c>
      <c r="E154" s="52" t="s">
        <v>657</v>
      </c>
      <c r="F154" s="52" t="s">
        <v>129</v>
      </c>
      <c r="G154" s="52" t="s">
        <v>237</v>
      </c>
      <c r="H154" s="52" t="str">
        <f>VLOOKUP(E154,[1]Sheet1!$A$3:$C$16,2,FALSE)</f>
        <v>魏长芝</v>
      </c>
      <c r="I154" s="52">
        <v>21</v>
      </c>
      <c r="J154" s="52">
        <v>21</v>
      </c>
      <c r="K154" s="52">
        <v>21</v>
      </c>
      <c r="L154" s="52"/>
      <c r="M154" s="52"/>
      <c r="N154" s="51"/>
      <c r="O154" s="52"/>
      <c r="P154" s="50"/>
      <c r="Q154" s="78"/>
      <c r="R154" s="78"/>
      <c r="S154" s="52"/>
      <c r="T154" s="52"/>
      <c r="U154" s="52"/>
      <c r="V154" s="51"/>
      <c r="W154" s="52" t="s">
        <v>126</v>
      </c>
      <c r="X154" s="52" t="s">
        <v>108</v>
      </c>
      <c r="Y154" s="52" t="s">
        <v>108</v>
      </c>
      <c r="Z154" s="52" t="s">
        <v>108</v>
      </c>
      <c r="AA154" s="52" t="s">
        <v>108</v>
      </c>
      <c r="AB154" s="52" t="s">
        <v>127</v>
      </c>
      <c r="AC154" s="52">
        <v>144</v>
      </c>
      <c r="AD154" s="89">
        <v>504</v>
      </c>
      <c r="AE154" s="89">
        <v>504</v>
      </c>
      <c r="AF154" s="52" t="s">
        <v>589</v>
      </c>
      <c r="AG154" s="53" t="s">
        <v>590</v>
      </c>
      <c r="AH154" s="78"/>
      <c r="AI154" s="52"/>
      <c r="AJ154" s="52"/>
      <c r="AK154" s="52"/>
      <c r="AL154" s="52"/>
      <c r="AM154" s="52"/>
      <c r="AN154" s="50"/>
      <c r="AO154" s="78" t="s">
        <v>108</v>
      </c>
    </row>
    <row r="155" s="5" customFormat="1" ht="42.75" spans="1:41">
      <c r="A155" s="50" t="s">
        <v>232</v>
      </c>
      <c r="B155" s="52" t="s">
        <v>664</v>
      </c>
      <c r="C155" s="52" t="s">
        <v>665</v>
      </c>
      <c r="D155" s="52" t="s">
        <v>586</v>
      </c>
      <c r="E155" s="52" t="s">
        <v>628</v>
      </c>
      <c r="F155" s="52" t="s">
        <v>129</v>
      </c>
      <c r="G155" s="52" t="s">
        <v>237</v>
      </c>
      <c r="H155" s="52" t="str">
        <f>VLOOKUP(E155,[1]Sheet1!$A$3:$C$16,2,FALSE)</f>
        <v>谈为印</v>
      </c>
      <c r="I155" s="52">
        <v>10</v>
      </c>
      <c r="J155" s="52">
        <v>10</v>
      </c>
      <c r="K155" s="52">
        <v>10</v>
      </c>
      <c r="L155" s="52"/>
      <c r="M155" s="52"/>
      <c r="N155" s="51"/>
      <c r="O155" s="52"/>
      <c r="P155" s="50"/>
      <c r="Q155" s="78"/>
      <c r="R155" s="78"/>
      <c r="S155" s="52"/>
      <c r="T155" s="52"/>
      <c r="U155" s="52"/>
      <c r="V155" s="51"/>
      <c r="W155" s="52" t="s">
        <v>126</v>
      </c>
      <c r="X155" s="52" t="s">
        <v>108</v>
      </c>
      <c r="Y155" s="52" t="s">
        <v>108</v>
      </c>
      <c r="Z155" s="52" t="s">
        <v>108</v>
      </c>
      <c r="AA155" s="52" t="s">
        <v>108</v>
      </c>
      <c r="AB155" s="52" t="s">
        <v>127</v>
      </c>
      <c r="AC155" s="52">
        <v>35</v>
      </c>
      <c r="AD155" s="89">
        <v>122.5</v>
      </c>
      <c r="AE155" s="89">
        <v>122.5</v>
      </c>
      <c r="AF155" s="52" t="s">
        <v>589</v>
      </c>
      <c r="AG155" s="52" t="s">
        <v>590</v>
      </c>
      <c r="AH155" s="78"/>
      <c r="AI155" s="52"/>
      <c r="AJ155" s="52"/>
      <c r="AK155" s="52"/>
      <c r="AL155" s="52"/>
      <c r="AM155" s="52"/>
      <c r="AN155" s="50"/>
      <c r="AO155" s="78" t="s">
        <v>108</v>
      </c>
    </row>
    <row r="156" s="5" customFormat="1" ht="28.5" spans="1:41">
      <c r="A156" s="50" t="s">
        <v>232</v>
      </c>
      <c r="B156" s="52" t="s">
        <v>666</v>
      </c>
      <c r="C156" s="52" t="s">
        <v>667</v>
      </c>
      <c r="D156" s="52" t="s">
        <v>586</v>
      </c>
      <c r="E156" s="52" t="s">
        <v>668</v>
      </c>
      <c r="F156" s="52" t="s">
        <v>129</v>
      </c>
      <c r="G156" s="52" t="s">
        <v>237</v>
      </c>
      <c r="H156" s="52" t="str">
        <f>VLOOKUP(E156,[1]Sheet1!$A$3:$C$16,2,FALSE)</f>
        <v>齐长珊</v>
      </c>
      <c r="I156" s="52">
        <v>150</v>
      </c>
      <c r="J156" s="52">
        <v>150</v>
      </c>
      <c r="K156" s="52">
        <v>150</v>
      </c>
      <c r="L156" s="52"/>
      <c r="M156" s="52"/>
      <c r="N156" s="51"/>
      <c r="O156" s="52"/>
      <c r="P156" s="50"/>
      <c r="Q156" s="78"/>
      <c r="R156" s="78"/>
      <c r="S156" s="52"/>
      <c r="T156" s="52"/>
      <c r="U156" s="52"/>
      <c r="V156" s="51"/>
      <c r="W156" s="52" t="s">
        <v>126</v>
      </c>
      <c r="X156" s="52" t="s">
        <v>108</v>
      </c>
      <c r="Y156" s="52" t="s">
        <v>108</v>
      </c>
      <c r="Z156" s="52" t="s">
        <v>108</v>
      </c>
      <c r="AA156" s="52" t="s">
        <v>108</v>
      </c>
      <c r="AB156" s="52" t="s">
        <v>127</v>
      </c>
      <c r="AC156" s="52">
        <v>161</v>
      </c>
      <c r="AD156" s="89">
        <v>563.5</v>
      </c>
      <c r="AE156" s="89">
        <v>563.5</v>
      </c>
      <c r="AF156" s="52" t="s">
        <v>589</v>
      </c>
      <c r="AG156" s="52" t="s">
        <v>590</v>
      </c>
      <c r="AH156" s="78"/>
      <c r="AI156" s="52"/>
      <c r="AJ156" s="52"/>
      <c r="AK156" s="52"/>
      <c r="AL156" s="52"/>
      <c r="AM156" s="52"/>
      <c r="AN156" s="50"/>
      <c r="AO156" s="78" t="s">
        <v>108</v>
      </c>
    </row>
    <row r="157" s="5" customFormat="1" ht="42.75" spans="1:41">
      <c r="A157" s="50" t="s">
        <v>232</v>
      </c>
      <c r="B157" s="52" t="s">
        <v>669</v>
      </c>
      <c r="C157" s="52" t="s">
        <v>670</v>
      </c>
      <c r="D157" s="52" t="s">
        <v>586</v>
      </c>
      <c r="E157" s="52" t="s">
        <v>635</v>
      </c>
      <c r="F157" s="52" t="s">
        <v>129</v>
      </c>
      <c r="G157" s="52" t="s">
        <v>237</v>
      </c>
      <c r="H157" s="52" t="str">
        <f>VLOOKUP(E157,[1]Sheet1!$A$3:$C$16,2,FALSE)</f>
        <v>饶顺海</v>
      </c>
      <c r="I157" s="52">
        <v>20</v>
      </c>
      <c r="J157" s="52">
        <v>20</v>
      </c>
      <c r="K157" s="52">
        <v>20</v>
      </c>
      <c r="L157" s="52"/>
      <c r="M157" s="52"/>
      <c r="N157" s="51"/>
      <c r="O157" s="52"/>
      <c r="P157" s="50"/>
      <c r="Q157" s="78"/>
      <c r="R157" s="78"/>
      <c r="S157" s="52"/>
      <c r="T157" s="52"/>
      <c r="U157" s="52"/>
      <c r="V157" s="51"/>
      <c r="W157" s="52" t="s">
        <v>126</v>
      </c>
      <c r="X157" s="52" t="s">
        <v>108</v>
      </c>
      <c r="Y157" s="52" t="s">
        <v>108</v>
      </c>
      <c r="Z157" s="52" t="s">
        <v>108</v>
      </c>
      <c r="AA157" s="52" t="s">
        <v>108</v>
      </c>
      <c r="AB157" s="52" t="s">
        <v>127</v>
      </c>
      <c r="AC157" s="52">
        <v>10</v>
      </c>
      <c r="AD157" s="89">
        <v>35</v>
      </c>
      <c r="AE157" s="89">
        <v>35</v>
      </c>
      <c r="AF157" s="52" t="s">
        <v>589</v>
      </c>
      <c r="AG157" s="52" t="s">
        <v>590</v>
      </c>
      <c r="AH157" s="78"/>
      <c r="AI157" s="52"/>
      <c r="AJ157" s="52"/>
      <c r="AK157" s="52"/>
      <c r="AL157" s="52"/>
      <c r="AM157" s="52"/>
      <c r="AN157" s="50"/>
      <c r="AO157" s="78" t="s">
        <v>108</v>
      </c>
    </row>
    <row r="158" s="5" customFormat="1" ht="42.75" spans="1:41">
      <c r="A158" s="50" t="s">
        <v>232</v>
      </c>
      <c r="B158" s="52" t="s">
        <v>671</v>
      </c>
      <c r="C158" s="52" t="s">
        <v>672</v>
      </c>
      <c r="D158" s="52" t="s">
        <v>586</v>
      </c>
      <c r="E158" s="52" t="s">
        <v>657</v>
      </c>
      <c r="F158" s="52" t="s">
        <v>129</v>
      </c>
      <c r="G158" s="52" t="s">
        <v>237</v>
      </c>
      <c r="H158" s="52" t="str">
        <f>VLOOKUP(E158,[1]Sheet1!$A$3:$C$16,2,FALSE)</f>
        <v>魏长芝</v>
      </c>
      <c r="I158" s="52">
        <v>40</v>
      </c>
      <c r="J158" s="52">
        <v>40</v>
      </c>
      <c r="K158" s="52">
        <v>40</v>
      </c>
      <c r="L158" s="52"/>
      <c r="M158" s="52"/>
      <c r="N158" s="51"/>
      <c r="O158" s="52"/>
      <c r="P158" s="50"/>
      <c r="Q158" s="78"/>
      <c r="R158" s="78"/>
      <c r="S158" s="52"/>
      <c r="T158" s="52"/>
      <c r="U158" s="52"/>
      <c r="V158" s="51"/>
      <c r="W158" s="52" t="s">
        <v>126</v>
      </c>
      <c r="X158" s="52" t="s">
        <v>108</v>
      </c>
      <c r="Y158" s="52" t="s">
        <v>108</v>
      </c>
      <c r="Z158" s="52" t="s">
        <v>108</v>
      </c>
      <c r="AA158" s="52" t="s">
        <v>108</v>
      </c>
      <c r="AB158" s="52" t="s">
        <v>127</v>
      </c>
      <c r="AC158" s="52">
        <v>15</v>
      </c>
      <c r="AD158" s="89">
        <v>52.5</v>
      </c>
      <c r="AE158" s="89">
        <v>52.5</v>
      </c>
      <c r="AF158" s="52" t="s">
        <v>589</v>
      </c>
      <c r="AG158" s="52" t="s">
        <v>590</v>
      </c>
      <c r="AH158" s="78"/>
      <c r="AI158" s="52"/>
      <c r="AJ158" s="52"/>
      <c r="AK158" s="52"/>
      <c r="AL158" s="52"/>
      <c r="AM158" s="52"/>
      <c r="AN158" s="50"/>
      <c r="AO158" s="78" t="s">
        <v>108</v>
      </c>
    </row>
    <row r="159" s="5" customFormat="1" ht="42.75" spans="1:41">
      <c r="A159" s="50" t="s">
        <v>232</v>
      </c>
      <c r="B159" s="52" t="s">
        <v>673</v>
      </c>
      <c r="C159" s="52" t="s">
        <v>674</v>
      </c>
      <c r="D159" s="52" t="s">
        <v>586</v>
      </c>
      <c r="E159" s="52" t="s">
        <v>638</v>
      </c>
      <c r="F159" s="52" t="s">
        <v>129</v>
      </c>
      <c r="G159" s="52" t="s">
        <v>237</v>
      </c>
      <c r="H159" s="52" t="str">
        <f>VLOOKUP(E159,[1]Sheet1!$A$3:$C$16,2,FALSE)</f>
        <v>鲍堂文</v>
      </c>
      <c r="I159" s="52">
        <v>45</v>
      </c>
      <c r="J159" s="52">
        <v>45</v>
      </c>
      <c r="K159" s="52">
        <v>45</v>
      </c>
      <c r="L159" s="52"/>
      <c r="M159" s="52"/>
      <c r="N159" s="51"/>
      <c r="O159" s="52"/>
      <c r="P159" s="50"/>
      <c r="Q159" s="78"/>
      <c r="R159" s="78"/>
      <c r="S159" s="52"/>
      <c r="T159" s="52"/>
      <c r="U159" s="52"/>
      <c r="V159" s="51"/>
      <c r="W159" s="52" t="s">
        <v>126</v>
      </c>
      <c r="X159" s="52" t="s">
        <v>108</v>
      </c>
      <c r="Y159" s="52" t="s">
        <v>108</v>
      </c>
      <c r="Z159" s="52" t="s">
        <v>108</v>
      </c>
      <c r="AA159" s="52" t="s">
        <v>108</v>
      </c>
      <c r="AB159" s="52" t="s">
        <v>127</v>
      </c>
      <c r="AC159" s="52">
        <v>130</v>
      </c>
      <c r="AD159" s="89">
        <v>455</v>
      </c>
      <c r="AE159" s="89">
        <v>455</v>
      </c>
      <c r="AF159" s="52" t="s">
        <v>589</v>
      </c>
      <c r="AG159" s="52" t="s">
        <v>590</v>
      </c>
      <c r="AH159" s="78"/>
      <c r="AI159" s="52"/>
      <c r="AJ159" s="52"/>
      <c r="AK159" s="52"/>
      <c r="AL159" s="52"/>
      <c r="AM159" s="52"/>
      <c r="AN159" s="50"/>
      <c r="AO159" s="78" t="s">
        <v>108</v>
      </c>
    </row>
    <row r="160" s="5" customFormat="1" ht="85.5" spans="1:41">
      <c r="A160" s="50" t="s">
        <v>232</v>
      </c>
      <c r="B160" s="52" t="s">
        <v>675</v>
      </c>
      <c r="C160" s="52" t="s">
        <v>676</v>
      </c>
      <c r="D160" s="52" t="s">
        <v>586</v>
      </c>
      <c r="E160" s="52" t="s">
        <v>644</v>
      </c>
      <c r="F160" s="52" t="s">
        <v>129</v>
      </c>
      <c r="G160" s="52" t="s">
        <v>237</v>
      </c>
      <c r="H160" s="52" t="str">
        <f>VLOOKUP(E160,[1]Sheet1!$A$3:$C$16,2,FALSE)</f>
        <v>郭贞贵</v>
      </c>
      <c r="I160" s="52">
        <v>150</v>
      </c>
      <c r="J160" s="52">
        <v>150</v>
      </c>
      <c r="K160" s="52">
        <v>150</v>
      </c>
      <c r="L160" s="52"/>
      <c r="M160" s="52"/>
      <c r="N160" s="51"/>
      <c r="O160" s="52"/>
      <c r="P160" s="50"/>
      <c r="Q160" s="78"/>
      <c r="R160" s="78"/>
      <c r="S160" s="52"/>
      <c r="T160" s="52"/>
      <c r="U160" s="52"/>
      <c r="V160" s="51"/>
      <c r="W160" s="52" t="s">
        <v>126</v>
      </c>
      <c r="X160" s="52" t="s">
        <v>108</v>
      </c>
      <c r="Y160" s="52" t="s">
        <v>108</v>
      </c>
      <c r="Z160" s="52" t="s">
        <v>108</v>
      </c>
      <c r="AA160" s="52" t="s">
        <v>108</v>
      </c>
      <c r="AB160" s="52" t="s">
        <v>127</v>
      </c>
      <c r="AC160" s="52">
        <v>151</v>
      </c>
      <c r="AD160" s="89">
        <v>528.5</v>
      </c>
      <c r="AE160" s="89">
        <v>528.5</v>
      </c>
      <c r="AF160" s="52" t="s">
        <v>589</v>
      </c>
      <c r="AG160" s="52" t="s">
        <v>590</v>
      </c>
      <c r="AH160" s="78"/>
      <c r="AI160" s="52"/>
      <c r="AJ160" s="52"/>
      <c r="AK160" s="52"/>
      <c r="AL160" s="52"/>
      <c r="AM160" s="52"/>
      <c r="AN160" s="50"/>
      <c r="AO160" s="78" t="s">
        <v>108</v>
      </c>
    </row>
    <row r="161" s="5" customFormat="1" ht="42.75" spans="1:41">
      <c r="A161" s="50" t="s">
        <v>232</v>
      </c>
      <c r="B161" s="52" t="s">
        <v>677</v>
      </c>
      <c r="C161" s="52" t="s">
        <v>678</v>
      </c>
      <c r="D161" s="52" t="s">
        <v>586</v>
      </c>
      <c r="E161" s="52" t="s">
        <v>647</v>
      </c>
      <c r="F161" s="52" t="s">
        <v>129</v>
      </c>
      <c r="G161" s="52" t="s">
        <v>237</v>
      </c>
      <c r="H161" s="52" t="str">
        <f>VLOOKUP(E161,[1]Sheet1!$A$3:$C$16,2,FALSE)</f>
        <v>孔祥力</v>
      </c>
      <c r="I161" s="52">
        <v>5</v>
      </c>
      <c r="J161" s="52">
        <v>5</v>
      </c>
      <c r="K161" s="52">
        <v>5</v>
      </c>
      <c r="L161" s="52"/>
      <c r="M161" s="52"/>
      <c r="N161" s="51"/>
      <c r="O161" s="52"/>
      <c r="P161" s="50"/>
      <c r="Q161" s="78"/>
      <c r="R161" s="78"/>
      <c r="S161" s="52"/>
      <c r="T161" s="52"/>
      <c r="U161" s="52"/>
      <c r="V161" s="51"/>
      <c r="W161" s="52" t="s">
        <v>126</v>
      </c>
      <c r="X161" s="52" t="s">
        <v>108</v>
      </c>
      <c r="Y161" s="52" t="s">
        <v>108</v>
      </c>
      <c r="Z161" s="52" t="s">
        <v>108</v>
      </c>
      <c r="AA161" s="52" t="s">
        <v>108</v>
      </c>
      <c r="AB161" s="52" t="s">
        <v>127</v>
      </c>
      <c r="AC161" s="52">
        <v>266</v>
      </c>
      <c r="AD161" s="89">
        <v>931</v>
      </c>
      <c r="AE161" s="89">
        <v>931</v>
      </c>
      <c r="AF161" s="52" t="s">
        <v>589</v>
      </c>
      <c r="AG161" s="52" t="s">
        <v>590</v>
      </c>
      <c r="AH161" s="78"/>
      <c r="AI161" s="52"/>
      <c r="AJ161" s="52"/>
      <c r="AK161" s="52"/>
      <c r="AL161" s="52"/>
      <c r="AM161" s="52"/>
      <c r="AN161" s="50"/>
      <c r="AO161" s="78" t="s">
        <v>108</v>
      </c>
    </row>
    <row r="162" s="5" customFormat="1" ht="28.5" spans="1:41">
      <c r="A162" s="50" t="s">
        <v>232</v>
      </c>
      <c r="B162" s="52" t="s">
        <v>679</v>
      </c>
      <c r="C162" s="52" t="s">
        <v>680</v>
      </c>
      <c r="D162" s="52" t="s">
        <v>586</v>
      </c>
      <c r="E162" s="52" t="s">
        <v>647</v>
      </c>
      <c r="F162" s="52" t="s">
        <v>129</v>
      </c>
      <c r="G162" s="52" t="s">
        <v>237</v>
      </c>
      <c r="H162" s="52" t="str">
        <f>VLOOKUP(E162,[1]Sheet1!$A$3:$C$16,2,FALSE)</f>
        <v>孔祥力</v>
      </c>
      <c r="I162" s="52">
        <v>8</v>
      </c>
      <c r="J162" s="52">
        <v>8</v>
      </c>
      <c r="K162" s="52">
        <v>8</v>
      </c>
      <c r="L162" s="52"/>
      <c r="M162" s="52"/>
      <c r="N162" s="51"/>
      <c r="O162" s="52"/>
      <c r="P162" s="50"/>
      <c r="Q162" s="78"/>
      <c r="R162" s="78"/>
      <c r="S162" s="52"/>
      <c r="T162" s="52"/>
      <c r="U162" s="52"/>
      <c r="V162" s="51"/>
      <c r="W162" s="52" t="s">
        <v>126</v>
      </c>
      <c r="X162" s="52" t="s">
        <v>108</v>
      </c>
      <c r="Y162" s="52" t="s">
        <v>108</v>
      </c>
      <c r="Z162" s="52" t="s">
        <v>108</v>
      </c>
      <c r="AA162" s="52" t="s">
        <v>108</v>
      </c>
      <c r="AB162" s="52" t="s">
        <v>127</v>
      </c>
      <c r="AC162" s="52">
        <v>266</v>
      </c>
      <c r="AD162" s="89">
        <v>931</v>
      </c>
      <c r="AE162" s="89">
        <v>931</v>
      </c>
      <c r="AF162" s="52" t="s">
        <v>589</v>
      </c>
      <c r="AG162" s="52" t="s">
        <v>590</v>
      </c>
      <c r="AH162" s="78"/>
      <c r="AI162" s="52"/>
      <c r="AJ162" s="52"/>
      <c r="AK162" s="52"/>
      <c r="AL162" s="52"/>
      <c r="AM162" s="52"/>
      <c r="AN162" s="50"/>
      <c r="AO162" s="78" t="s">
        <v>108</v>
      </c>
    </row>
    <row r="163" s="5" customFormat="1" ht="42.75" spans="1:41">
      <c r="A163" s="50" t="s">
        <v>232</v>
      </c>
      <c r="B163" s="52" t="s">
        <v>681</v>
      </c>
      <c r="C163" s="53" t="s">
        <v>682</v>
      </c>
      <c r="D163" s="53" t="s">
        <v>586</v>
      </c>
      <c r="E163" s="53" t="s">
        <v>652</v>
      </c>
      <c r="F163" s="52" t="s">
        <v>129</v>
      </c>
      <c r="G163" s="52" t="s">
        <v>237</v>
      </c>
      <c r="H163" s="52" t="str">
        <f>VLOOKUP(E163,[1]Sheet1!$A$3:$C$16,2,FALSE)</f>
        <v>王观峰</v>
      </c>
      <c r="I163" s="53">
        <v>60</v>
      </c>
      <c r="J163" s="53">
        <v>60</v>
      </c>
      <c r="K163" s="53">
        <v>60</v>
      </c>
      <c r="L163" s="52"/>
      <c r="M163" s="52"/>
      <c r="N163" s="51"/>
      <c r="O163" s="52"/>
      <c r="P163" s="50"/>
      <c r="Q163" s="78"/>
      <c r="R163" s="78"/>
      <c r="S163" s="52"/>
      <c r="T163" s="52"/>
      <c r="U163" s="52"/>
      <c r="V163" s="51"/>
      <c r="W163" s="52" t="s">
        <v>126</v>
      </c>
      <c r="X163" s="52" t="s">
        <v>108</v>
      </c>
      <c r="Y163" s="52" t="s">
        <v>108</v>
      </c>
      <c r="Z163" s="52" t="s">
        <v>108</v>
      </c>
      <c r="AA163" s="52" t="s">
        <v>108</v>
      </c>
      <c r="AB163" s="52" t="s">
        <v>127</v>
      </c>
      <c r="AC163" s="53">
        <v>85</v>
      </c>
      <c r="AD163" s="89">
        <v>297.5</v>
      </c>
      <c r="AE163" s="89">
        <v>297.5</v>
      </c>
      <c r="AF163" s="53" t="s">
        <v>589</v>
      </c>
      <c r="AG163" s="53" t="s">
        <v>590</v>
      </c>
      <c r="AH163" s="78"/>
      <c r="AI163" s="52"/>
      <c r="AJ163" s="52"/>
      <c r="AK163" s="52"/>
      <c r="AL163" s="52"/>
      <c r="AM163" s="52"/>
      <c r="AN163" s="50"/>
      <c r="AO163" s="78" t="s">
        <v>108</v>
      </c>
    </row>
    <row r="164" s="5" customFormat="1" ht="42.75" spans="1:41">
      <c r="A164" s="50" t="s">
        <v>232</v>
      </c>
      <c r="B164" s="52" t="s">
        <v>683</v>
      </c>
      <c r="C164" s="52" t="s">
        <v>684</v>
      </c>
      <c r="D164" s="52" t="s">
        <v>586</v>
      </c>
      <c r="E164" s="52" t="s">
        <v>685</v>
      </c>
      <c r="F164" s="52" t="s">
        <v>129</v>
      </c>
      <c r="G164" s="52" t="s">
        <v>237</v>
      </c>
      <c r="H164" s="52" t="str">
        <f>VLOOKUP(E164,[1]Sheet1!$A$3:$C$16,2,FALSE)</f>
        <v>李开贵</v>
      </c>
      <c r="I164" s="52">
        <v>50</v>
      </c>
      <c r="J164" s="52">
        <v>50</v>
      </c>
      <c r="K164" s="52">
        <v>50</v>
      </c>
      <c r="L164" s="52"/>
      <c r="M164" s="52"/>
      <c r="N164" s="51"/>
      <c r="O164" s="52"/>
      <c r="P164" s="50"/>
      <c r="Q164" s="78"/>
      <c r="R164" s="78"/>
      <c r="S164" s="52"/>
      <c r="T164" s="52"/>
      <c r="U164" s="52"/>
      <c r="V164" s="51"/>
      <c r="W164" s="52" t="s">
        <v>126</v>
      </c>
      <c r="X164" s="52" t="s">
        <v>108</v>
      </c>
      <c r="Y164" s="52" t="s">
        <v>108</v>
      </c>
      <c r="Z164" s="52" t="s">
        <v>108</v>
      </c>
      <c r="AA164" s="52" t="s">
        <v>108</v>
      </c>
      <c r="AB164" s="52" t="s">
        <v>127</v>
      </c>
      <c r="AC164" s="52">
        <v>130</v>
      </c>
      <c r="AD164" s="89">
        <v>455</v>
      </c>
      <c r="AE164" s="89">
        <v>455</v>
      </c>
      <c r="AF164" s="52" t="s">
        <v>589</v>
      </c>
      <c r="AG164" s="52" t="s">
        <v>590</v>
      </c>
      <c r="AH164" s="78"/>
      <c r="AI164" s="52"/>
      <c r="AJ164" s="52"/>
      <c r="AK164" s="52"/>
      <c r="AL164" s="52"/>
      <c r="AM164" s="52"/>
      <c r="AN164" s="50"/>
      <c r="AO164" s="78" t="s">
        <v>108</v>
      </c>
    </row>
    <row r="165" s="5" customFormat="1" ht="42.75" spans="1:41">
      <c r="A165" s="50" t="s">
        <v>232</v>
      </c>
      <c r="B165" s="52" t="s">
        <v>686</v>
      </c>
      <c r="C165" s="52" t="s">
        <v>687</v>
      </c>
      <c r="D165" s="52" t="s">
        <v>586</v>
      </c>
      <c r="E165" s="52" t="s">
        <v>657</v>
      </c>
      <c r="F165" s="52" t="s">
        <v>129</v>
      </c>
      <c r="G165" s="52" t="s">
        <v>237</v>
      </c>
      <c r="H165" s="52" t="str">
        <f>VLOOKUP(E165,[1]Sheet1!$A$3:$C$16,2,FALSE)</f>
        <v>魏长芝</v>
      </c>
      <c r="I165" s="52">
        <v>50</v>
      </c>
      <c r="J165" s="52">
        <v>50</v>
      </c>
      <c r="K165" s="52">
        <v>50</v>
      </c>
      <c r="L165" s="52"/>
      <c r="M165" s="52"/>
      <c r="N165" s="51"/>
      <c r="O165" s="52"/>
      <c r="P165" s="50"/>
      <c r="Q165" s="78"/>
      <c r="R165" s="78"/>
      <c r="S165" s="52"/>
      <c r="T165" s="52"/>
      <c r="U165" s="52"/>
      <c r="V165" s="51"/>
      <c r="W165" s="52" t="s">
        <v>126</v>
      </c>
      <c r="X165" s="52" t="s">
        <v>108</v>
      </c>
      <c r="Y165" s="52" t="s">
        <v>108</v>
      </c>
      <c r="Z165" s="52" t="s">
        <v>108</v>
      </c>
      <c r="AA165" s="52" t="s">
        <v>108</v>
      </c>
      <c r="AB165" s="52" t="s">
        <v>127</v>
      </c>
      <c r="AC165" s="52">
        <v>146</v>
      </c>
      <c r="AD165" s="89">
        <v>511</v>
      </c>
      <c r="AE165" s="89">
        <v>511</v>
      </c>
      <c r="AF165" s="52" t="s">
        <v>589</v>
      </c>
      <c r="AG165" s="52" t="s">
        <v>590</v>
      </c>
      <c r="AH165" s="78"/>
      <c r="AI165" s="52"/>
      <c r="AJ165" s="52"/>
      <c r="AK165" s="52"/>
      <c r="AL165" s="52"/>
      <c r="AM165" s="52"/>
      <c r="AN165" s="50"/>
      <c r="AO165" s="78" t="s">
        <v>108</v>
      </c>
    </row>
    <row r="166" s="5" customFormat="1" ht="42.75" spans="1:41">
      <c r="A166" s="50" t="s">
        <v>232</v>
      </c>
      <c r="B166" s="52" t="s">
        <v>688</v>
      </c>
      <c r="C166" s="52" t="s">
        <v>687</v>
      </c>
      <c r="D166" s="52" t="s">
        <v>586</v>
      </c>
      <c r="E166" s="52" t="s">
        <v>635</v>
      </c>
      <c r="F166" s="52" t="s">
        <v>129</v>
      </c>
      <c r="G166" s="52" t="s">
        <v>237</v>
      </c>
      <c r="H166" s="52" t="str">
        <f>VLOOKUP(E166,[1]Sheet1!$A$3:$C$16,2,FALSE)</f>
        <v>饶顺海</v>
      </c>
      <c r="I166" s="52">
        <v>300</v>
      </c>
      <c r="J166" s="52">
        <v>300</v>
      </c>
      <c r="K166" s="52">
        <v>300</v>
      </c>
      <c r="L166" s="52"/>
      <c r="M166" s="52"/>
      <c r="N166" s="51"/>
      <c r="O166" s="52"/>
      <c r="P166" s="50"/>
      <c r="Q166" s="78"/>
      <c r="R166" s="78"/>
      <c r="S166" s="52"/>
      <c r="T166" s="52"/>
      <c r="U166" s="52"/>
      <c r="V166" s="51"/>
      <c r="W166" s="52" t="s">
        <v>126</v>
      </c>
      <c r="X166" s="52" t="s">
        <v>108</v>
      </c>
      <c r="Y166" s="52" t="s">
        <v>108</v>
      </c>
      <c r="Z166" s="52" t="s">
        <v>108</v>
      </c>
      <c r="AA166" s="52" t="s">
        <v>108</v>
      </c>
      <c r="AB166" s="52" t="s">
        <v>127</v>
      </c>
      <c r="AC166" s="52">
        <v>100</v>
      </c>
      <c r="AD166" s="89">
        <v>350</v>
      </c>
      <c r="AE166" s="89">
        <v>350</v>
      </c>
      <c r="AF166" s="52" t="s">
        <v>589</v>
      </c>
      <c r="AG166" s="52" t="s">
        <v>590</v>
      </c>
      <c r="AH166" s="78"/>
      <c r="AI166" s="52"/>
      <c r="AJ166" s="52"/>
      <c r="AK166" s="52"/>
      <c r="AL166" s="52"/>
      <c r="AM166" s="52"/>
      <c r="AN166" s="50"/>
      <c r="AO166" s="78" t="s">
        <v>108</v>
      </c>
    </row>
    <row r="167" s="5" customFormat="1" ht="42.75" spans="1:41">
      <c r="A167" s="50" t="s">
        <v>232</v>
      </c>
      <c r="B167" s="52" t="s">
        <v>689</v>
      </c>
      <c r="C167" s="52" t="s">
        <v>690</v>
      </c>
      <c r="D167" s="52" t="s">
        <v>586</v>
      </c>
      <c r="E167" s="52" t="s">
        <v>647</v>
      </c>
      <c r="F167" s="52" t="s">
        <v>129</v>
      </c>
      <c r="G167" s="52" t="s">
        <v>237</v>
      </c>
      <c r="H167" s="52" t="str">
        <f>VLOOKUP(E167,[1]Sheet1!$A$3:$C$16,2,FALSE)</f>
        <v>孔祥力</v>
      </c>
      <c r="I167" s="52">
        <v>170</v>
      </c>
      <c r="J167" s="52">
        <v>170</v>
      </c>
      <c r="K167" s="52">
        <v>170</v>
      </c>
      <c r="L167" s="52"/>
      <c r="M167" s="52"/>
      <c r="N167" s="51"/>
      <c r="O167" s="52"/>
      <c r="P167" s="50"/>
      <c r="Q167" s="78"/>
      <c r="R167" s="78"/>
      <c r="S167" s="52"/>
      <c r="T167" s="52"/>
      <c r="U167" s="52"/>
      <c r="V167" s="51"/>
      <c r="W167" s="52" t="s">
        <v>126</v>
      </c>
      <c r="X167" s="52" t="s">
        <v>108</v>
      </c>
      <c r="Y167" s="52" t="s">
        <v>108</v>
      </c>
      <c r="Z167" s="52" t="s">
        <v>108</v>
      </c>
      <c r="AA167" s="52" t="s">
        <v>108</v>
      </c>
      <c r="AB167" s="52" t="s">
        <v>127</v>
      </c>
      <c r="AC167" s="52">
        <v>266</v>
      </c>
      <c r="AD167" s="89">
        <v>931</v>
      </c>
      <c r="AE167" s="89">
        <v>931</v>
      </c>
      <c r="AF167" s="52" t="s">
        <v>589</v>
      </c>
      <c r="AG167" s="52" t="s">
        <v>590</v>
      </c>
      <c r="AH167" s="78"/>
      <c r="AI167" s="52"/>
      <c r="AJ167" s="52"/>
      <c r="AK167" s="52"/>
      <c r="AL167" s="52"/>
      <c r="AM167" s="52"/>
      <c r="AN167" s="50"/>
      <c r="AO167" s="78" t="s">
        <v>108</v>
      </c>
    </row>
    <row r="168" s="5" customFormat="1" ht="28.5" spans="1:41">
      <c r="A168" s="50" t="s">
        <v>232</v>
      </c>
      <c r="B168" s="52" t="s">
        <v>691</v>
      </c>
      <c r="C168" s="53" t="s">
        <v>692</v>
      </c>
      <c r="D168" s="53" t="s">
        <v>586</v>
      </c>
      <c r="E168" s="53" t="s">
        <v>652</v>
      </c>
      <c r="F168" s="52" t="s">
        <v>129</v>
      </c>
      <c r="G168" s="52" t="s">
        <v>237</v>
      </c>
      <c r="H168" s="52" t="str">
        <f>VLOOKUP(E168,[1]Sheet1!$A$3:$C$16,2,FALSE)</f>
        <v>王观峰</v>
      </c>
      <c r="I168" s="53">
        <v>20</v>
      </c>
      <c r="J168" s="53">
        <v>20</v>
      </c>
      <c r="K168" s="53">
        <v>20</v>
      </c>
      <c r="L168" s="52"/>
      <c r="M168" s="52"/>
      <c r="N168" s="51"/>
      <c r="O168" s="52"/>
      <c r="P168" s="50"/>
      <c r="Q168" s="78"/>
      <c r="R168" s="78"/>
      <c r="S168" s="52"/>
      <c r="T168" s="52"/>
      <c r="U168" s="52"/>
      <c r="V168" s="51"/>
      <c r="W168" s="52" t="s">
        <v>126</v>
      </c>
      <c r="X168" s="52" t="s">
        <v>108</v>
      </c>
      <c r="Y168" s="52" t="s">
        <v>108</v>
      </c>
      <c r="Z168" s="52" t="s">
        <v>108</v>
      </c>
      <c r="AA168" s="52" t="s">
        <v>108</v>
      </c>
      <c r="AB168" s="52" t="s">
        <v>127</v>
      </c>
      <c r="AC168" s="92">
        <v>85</v>
      </c>
      <c r="AD168" s="89">
        <v>297.5</v>
      </c>
      <c r="AE168" s="89">
        <v>297.5</v>
      </c>
      <c r="AF168" s="53" t="s">
        <v>589</v>
      </c>
      <c r="AG168" s="53" t="s">
        <v>590</v>
      </c>
      <c r="AH168" s="78"/>
      <c r="AI168" s="52"/>
      <c r="AJ168" s="52"/>
      <c r="AK168" s="52"/>
      <c r="AL168" s="52"/>
      <c r="AM168" s="52"/>
      <c r="AN168" s="50"/>
      <c r="AO168" s="78" t="s">
        <v>108</v>
      </c>
    </row>
    <row r="169" s="5" customFormat="1" ht="42.75" spans="1:41">
      <c r="A169" s="50" t="s">
        <v>232</v>
      </c>
      <c r="B169" s="52" t="s">
        <v>693</v>
      </c>
      <c r="C169" s="52" t="s">
        <v>694</v>
      </c>
      <c r="D169" s="52" t="s">
        <v>586</v>
      </c>
      <c r="E169" s="52" t="s">
        <v>657</v>
      </c>
      <c r="F169" s="52" t="s">
        <v>129</v>
      </c>
      <c r="G169" s="52" t="s">
        <v>261</v>
      </c>
      <c r="H169" s="52" t="str">
        <f>VLOOKUP(E169,[1]Sheet1!$A$3:$C$16,2,FALSE)</f>
        <v>魏长芝</v>
      </c>
      <c r="I169" s="52">
        <v>20</v>
      </c>
      <c r="J169" s="52"/>
      <c r="K169" s="52"/>
      <c r="L169" s="91"/>
      <c r="M169" s="52"/>
      <c r="N169" s="52"/>
      <c r="O169" s="52">
        <v>20</v>
      </c>
      <c r="P169" s="50"/>
      <c r="Q169" s="78"/>
      <c r="R169" s="78"/>
      <c r="S169" s="52"/>
      <c r="T169" s="52"/>
      <c r="U169" s="52"/>
      <c r="V169" s="51"/>
      <c r="W169" s="52" t="s">
        <v>126</v>
      </c>
      <c r="X169" s="52" t="s">
        <v>108</v>
      </c>
      <c r="Y169" s="52" t="s">
        <v>108</v>
      </c>
      <c r="Z169" s="52" t="s">
        <v>108</v>
      </c>
      <c r="AA169" s="52" t="s">
        <v>108</v>
      </c>
      <c r="AB169" s="52" t="s">
        <v>127</v>
      </c>
      <c r="AC169" s="52">
        <v>20</v>
      </c>
      <c r="AD169" s="89">
        <v>70</v>
      </c>
      <c r="AE169" s="89">
        <v>70</v>
      </c>
      <c r="AF169" s="52" t="s">
        <v>589</v>
      </c>
      <c r="AG169" s="52" t="s">
        <v>590</v>
      </c>
      <c r="AH169" s="78"/>
      <c r="AI169" s="52"/>
      <c r="AJ169" s="52"/>
      <c r="AK169" s="52"/>
      <c r="AL169" s="52"/>
      <c r="AM169" s="52"/>
      <c r="AN169" s="50"/>
      <c r="AO169" s="52" t="s">
        <v>127</v>
      </c>
    </row>
    <row r="170" s="5" customFormat="1" ht="42.75" spans="1:41">
      <c r="A170" s="50" t="s">
        <v>232</v>
      </c>
      <c r="B170" s="52" t="s">
        <v>695</v>
      </c>
      <c r="C170" s="52" t="s">
        <v>696</v>
      </c>
      <c r="D170" s="52" t="s">
        <v>586</v>
      </c>
      <c r="E170" s="52" t="s">
        <v>635</v>
      </c>
      <c r="F170" s="52" t="s">
        <v>129</v>
      </c>
      <c r="G170" s="52" t="s">
        <v>261</v>
      </c>
      <c r="H170" s="52" t="str">
        <f>VLOOKUP(E170,[1]Sheet1!$A$3:$C$16,2,FALSE)</f>
        <v>饶顺海</v>
      </c>
      <c r="I170" s="52">
        <v>8</v>
      </c>
      <c r="J170" s="52"/>
      <c r="K170" s="52"/>
      <c r="L170" s="91"/>
      <c r="M170" s="52"/>
      <c r="N170" s="52"/>
      <c r="O170" s="52">
        <v>8</v>
      </c>
      <c r="P170" s="50"/>
      <c r="Q170" s="78"/>
      <c r="R170" s="78"/>
      <c r="S170" s="52"/>
      <c r="T170" s="52"/>
      <c r="U170" s="52"/>
      <c r="V170" s="51"/>
      <c r="W170" s="52" t="s">
        <v>126</v>
      </c>
      <c r="X170" s="52" t="s">
        <v>108</v>
      </c>
      <c r="Y170" s="52" t="s">
        <v>108</v>
      </c>
      <c r="Z170" s="52" t="s">
        <v>108</v>
      </c>
      <c r="AA170" s="52" t="s">
        <v>108</v>
      </c>
      <c r="AB170" s="52" t="s">
        <v>127</v>
      </c>
      <c r="AC170" s="52">
        <v>8</v>
      </c>
      <c r="AD170" s="89">
        <v>28</v>
      </c>
      <c r="AE170" s="89">
        <v>28</v>
      </c>
      <c r="AF170" s="52" t="s">
        <v>589</v>
      </c>
      <c r="AG170" s="52" t="s">
        <v>590</v>
      </c>
      <c r="AH170" s="78"/>
      <c r="AI170" s="52"/>
      <c r="AJ170" s="52"/>
      <c r="AK170" s="52"/>
      <c r="AL170" s="52"/>
      <c r="AM170" s="52"/>
      <c r="AN170" s="50"/>
      <c r="AO170" s="52" t="s">
        <v>127</v>
      </c>
    </row>
    <row r="171" s="5" customFormat="1" ht="42.75" spans="1:41">
      <c r="A171" s="50" t="s">
        <v>232</v>
      </c>
      <c r="B171" s="52" t="s">
        <v>697</v>
      </c>
      <c r="C171" s="52" t="s">
        <v>698</v>
      </c>
      <c r="D171" s="52" t="s">
        <v>586</v>
      </c>
      <c r="E171" s="52" t="s">
        <v>628</v>
      </c>
      <c r="F171" s="52" t="s">
        <v>129</v>
      </c>
      <c r="G171" s="52" t="s">
        <v>261</v>
      </c>
      <c r="H171" s="52" t="s">
        <v>699</v>
      </c>
      <c r="I171" s="52">
        <v>10</v>
      </c>
      <c r="J171" s="52"/>
      <c r="K171" s="52"/>
      <c r="L171" s="52"/>
      <c r="M171" s="52"/>
      <c r="N171" s="52"/>
      <c r="O171" s="52">
        <v>10</v>
      </c>
      <c r="P171" s="52"/>
      <c r="Q171" s="52"/>
      <c r="R171" s="52"/>
      <c r="S171" s="52"/>
      <c r="T171" s="52"/>
      <c r="U171" s="52"/>
      <c r="V171" s="52"/>
      <c r="W171" s="52" t="s">
        <v>126</v>
      </c>
      <c r="X171" s="52" t="s">
        <v>127</v>
      </c>
      <c r="Y171" s="52" t="s">
        <v>108</v>
      </c>
      <c r="Z171" s="52" t="s">
        <v>108</v>
      </c>
      <c r="AA171" s="52" t="s">
        <v>127</v>
      </c>
      <c r="AB171" s="52" t="s">
        <v>127</v>
      </c>
      <c r="AC171" s="52">
        <v>10</v>
      </c>
      <c r="AD171" s="52">
        <v>30</v>
      </c>
      <c r="AE171" s="52">
        <v>30</v>
      </c>
      <c r="AF171" s="52" t="s">
        <v>263</v>
      </c>
      <c r="AG171" s="52" t="s">
        <v>289</v>
      </c>
      <c r="AH171" s="52"/>
      <c r="AI171" s="52"/>
      <c r="AJ171" s="52"/>
      <c r="AK171" s="52"/>
      <c r="AL171" s="52"/>
      <c r="AM171" s="52"/>
      <c r="AN171" s="52"/>
      <c r="AO171" s="52" t="s">
        <v>127</v>
      </c>
    </row>
    <row r="172" s="5" customFormat="1" ht="42.75" spans="1:41">
      <c r="A172" s="50" t="s">
        <v>232</v>
      </c>
      <c r="B172" s="52" t="s">
        <v>700</v>
      </c>
      <c r="C172" s="52" t="s">
        <v>701</v>
      </c>
      <c r="D172" s="52" t="s">
        <v>586</v>
      </c>
      <c r="E172" s="52" t="s">
        <v>668</v>
      </c>
      <c r="F172" s="52" t="s">
        <v>129</v>
      </c>
      <c r="G172" s="52" t="s">
        <v>261</v>
      </c>
      <c r="H172" s="52" t="s">
        <v>702</v>
      </c>
      <c r="I172" s="52">
        <v>10</v>
      </c>
      <c r="J172" s="52"/>
      <c r="K172" s="52"/>
      <c r="L172" s="52"/>
      <c r="M172" s="52"/>
      <c r="N172" s="52"/>
      <c r="O172" s="52">
        <v>10</v>
      </c>
      <c r="P172" s="52"/>
      <c r="Q172" s="52"/>
      <c r="R172" s="52"/>
      <c r="S172" s="52"/>
      <c r="T172" s="52"/>
      <c r="U172" s="52"/>
      <c r="V172" s="52"/>
      <c r="W172" s="52" t="s">
        <v>126</v>
      </c>
      <c r="X172" s="52" t="s">
        <v>127</v>
      </c>
      <c r="Y172" s="52" t="s">
        <v>108</v>
      </c>
      <c r="Z172" s="52" t="s">
        <v>108</v>
      </c>
      <c r="AA172" s="52" t="s">
        <v>127</v>
      </c>
      <c r="AB172" s="52" t="s">
        <v>127</v>
      </c>
      <c r="AC172" s="52">
        <v>15</v>
      </c>
      <c r="AD172" s="52">
        <v>45</v>
      </c>
      <c r="AE172" s="52">
        <v>45</v>
      </c>
      <c r="AF172" s="52" t="s">
        <v>263</v>
      </c>
      <c r="AG172" s="52" t="s">
        <v>583</v>
      </c>
      <c r="AH172" s="52"/>
      <c r="AI172" s="52"/>
      <c r="AJ172" s="52"/>
      <c r="AK172" s="52"/>
      <c r="AL172" s="52"/>
      <c r="AM172" s="52"/>
      <c r="AN172" s="52"/>
      <c r="AO172" s="52" t="s">
        <v>127</v>
      </c>
    </row>
    <row r="173" s="5" customFormat="1" ht="28.5" spans="1:41">
      <c r="A173" s="50" t="s">
        <v>232</v>
      </c>
      <c r="B173" s="52" t="s">
        <v>703</v>
      </c>
      <c r="C173" s="52" t="s">
        <v>694</v>
      </c>
      <c r="D173" s="52" t="s">
        <v>586</v>
      </c>
      <c r="E173" s="52" t="s">
        <v>657</v>
      </c>
      <c r="F173" s="52" t="s">
        <v>129</v>
      </c>
      <c r="G173" s="52" t="s">
        <v>261</v>
      </c>
      <c r="H173" s="52" t="s">
        <v>262</v>
      </c>
      <c r="I173" s="52">
        <v>20</v>
      </c>
      <c r="J173" s="52"/>
      <c r="K173" s="52"/>
      <c r="L173" s="52"/>
      <c r="M173" s="52"/>
      <c r="N173" s="52"/>
      <c r="O173" s="52">
        <v>20</v>
      </c>
      <c r="P173" s="52"/>
      <c r="Q173" s="52"/>
      <c r="R173" s="52"/>
      <c r="S173" s="52"/>
      <c r="T173" s="52"/>
      <c r="U173" s="52"/>
      <c r="V173" s="52"/>
      <c r="W173" s="52" t="s">
        <v>126</v>
      </c>
      <c r="X173" s="52" t="s">
        <v>127</v>
      </c>
      <c r="Y173" s="52" t="s">
        <v>108</v>
      </c>
      <c r="Z173" s="52" t="s">
        <v>108</v>
      </c>
      <c r="AA173" s="52" t="s">
        <v>127</v>
      </c>
      <c r="AB173" s="52" t="s">
        <v>127</v>
      </c>
      <c r="AC173" s="52">
        <v>20</v>
      </c>
      <c r="AD173" s="52">
        <v>60</v>
      </c>
      <c r="AE173" s="52">
        <v>60</v>
      </c>
      <c r="AF173" s="52" t="s">
        <v>263</v>
      </c>
      <c r="AG173" s="52" t="s">
        <v>273</v>
      </c>
      <c r="AH173" s="52"/>
      <c r="AI173" s="52"/>
      <c r="AJ173" s="52"/>
      <c r="AK173" s="52"/>
      <c r="AL173" s="52"/>
      <c r="AM173" s="52"/>
      <c r="AN173" s="52"/>
      <c r="AO173" s="52" t="s">
        <v>127</v>
      </c>
    </row>
    <row r="174" s="5" customFormat="1" ht="42.75" spans="1:41">
      <c r="A174" s="50" t="s">
        <v>232</v>
      </c>
      <c r="B174" s="52" t="s">
        <v>704</v>
      </c>
      <c r="C174" s="52" t="s">
        <v>696</v>
      </c>
      <c r="D174" s="52" t="s">
        <v>586</v>
      </c>
      <c r="E174" s="52" t="s">
        <v>635</v>
      </c>
      <c r="F174" s="52" t="s">
        <v>129</v>
      </c>
      <c r="G174" s="52" t="s">
        <v>261</v>
      </c>
      <c r="H174" s="52" t="s">
        <v>705</v>
      </c>
      <c r="I174" s="52">
        <v>8</v>
      </c>
      <c r="J174" s="52"/>
      <c r="K174" s="52"/>
      <c r="L174" s="52"/>
      <c r="M174" s="52"/>
      <c r="N174" s="52"/>
      <c r="O174" s="52">
        <v>8</v>
      </c>
      <c r="P174" s="52"/>
      <c r="Q174" s="52"/>
      <c r="R174" s="52"/>
      <c r="S174" s="52"/>
      <c r="T174" s="52"/>
      <c r="U174" s="52"/>
      <c r="V174" s="52"/>
      <c r="W174" s="52" t="s">
        <v>126</v>
      </c>
      <c r="X174" s="52" t="s">
        <v>127</v>
      </c>
      <c r="Y174" s="52" t="s">
        <v>108</v>
      </c>
      <c r="Z174" s="52" t="s">
        <v>108</v>
      </c>
      <c r="AA174" s="52" t="s">
        <v>127</v>
      </c>
      <c r="AB174" s="52" t="s">
        <v>127</v>
      </c>
      <c r="AC174" s="52">
        <v>8</v>
      </c>
      <c r="AD174" s="52">
        <v>30</v>
      </c>
      <c r="AE174" s="52">
        <v>30</v>
      </c>
      <c r="AF174" s="52" t="s">
        <v>263</v>
      </c>
      <c r="AG174" s="52" t="s">
        <v>289</v>
      </c>
      <c r="AH174" s="52"/>
      <c r="AI174" s="52"/>
      <c r="AJ174" s="52"/>
      <c r="AK174" s="52"/>
      <c r="AL174" s="52"/>
      <c r="AM174" s="52"/>
      <c r="AN174" s="52"/>
      <c r="AO174" s="52" t="s">
        <v>127</v>
      </c>
    </row>
    <row r="175" s="5" customFormat="1" ht="42.75" spans="1:41">
      <c r="A175" s="50" t="s">
        <v>232</v>
      </c>
      <c r="B175" s="52" t="s">
        <v>706</v>
      </c>
      <c r="C175" s="52" t="s">
        <v>707</v>
      </c>
      <c r="D175" s="52" t="s">
        <v>586</v>
      </c>
      <c r="E175" s="52" t="s">
        <v>600</v>
      </c>
      <c r="F175" s="52" t="s">
        <v>129</v>
      </c>
      <c r="G175" s="52" t="s">
        <v>261</v>
      </c>
      <c r="H175" s="52" t="s">
        <v>578</v>
      </c>
      <c r="I175" s="52">
        <v>100</v>
      </c>
      <c r="J175" s="52"/>
      <c r="K175" s="52"/>
      <c r="L175" s="52"/>
      <c r="M175" s="52"/>
      <c r="N175" s="52"/>
      <c r="O175" s="52">
        <v>100</v>
      </c>
      <c r="P175" s="52"/>
      <c r="Q175" s="52"/>
      <c r="R175" s="52"/>
      <c r="S175" s="52"/>
      <c r="T175" s="52"/>
      <c r="U175" s="52"/>
      <c r="V175" s="52"/>
      <c r="W175" s="52" t="s">
        <v>126</v>
      </c>
      <c r="X175" s="52" t="s">
        <v>127</v>
      </c>
      <c r="Y175" s="52" t="s">
        <v>108</v>
      </c>
      <c r="Z175" s="52" t="s">
        <v>108</v>
      </c>
      <c r="AA175" s="52" t="s">
        <v>127</v>
      </c>
      <c r="AB175" s="52" t="s">
        <v>127</v>
      </c>
      <c r="AC175" s="52">
        <v>50</v>
      </c>
      <c r="AD175" s="52">
        <v>150</v>
      </c>
      <c r="AE175" s="52">
        <v>150</v>
      </c>
      <c r="AF175" s="52" t="s">
        <v>263</v>
      </c>
      <c r="AG175" s="52" t="s">
        <v>376</v>
      </c>
      <c r="AH175" s="52"/>
      <c r="AI175" s="52"/>
      <c r="AJ175" s="52"/>
      <c r="AK175" s="52"/>
      <c r="AL175" s="52"/>
      <c r="AM175" s="52"/>
      <c r="AN175" s="52"/>
      <c r="AO175" s="52" t="s">
        <v>127</v>
      </c>
    </row>
    <row r="176" s="5" customFormat="1" ht="71.25" spans="1:41">
      <c r="A176" s="50" t="s">
        <v>232</v>
      </c>
      <c r="B176" s="52" t="s">
        <v>708</v>
      </c>
      <c r="C176" s="52" t="s">
        <v>709</v>
      </c>
      <c r="D176" s="52" t="s">
        <v>586</v>
      </c>
      <c r="E176" s="52" t="s">
        <v>652</v>
      </c>
      <c r="F176" s="52" t="s">
        <v>129</v>
      </c>
      <c r="G176" s="52" t="s">
        <v>261</v>
      </c>
      <c r="H176" s="52" t="s">
        <v>705</v>
      </c>
      <c r="I176" s="54">
        <v>20</v>
      </c>
      <c r="J176" s="54"/>
      <c r="K176" s="52"/>
      <c r="L176" s="54"/>
      <c r="M176" s="52"/>
      <c r="N176" s="52"/>
      <c r="O176" s="54">
        <v>20</v>
      </c>
      <c r="P176" s="52"/>
      <c r="Q176" s="52"/>
      <c r="R176" s="52"/>
      <c r="S176" s="52"/>
      <c r="T176" s="52"/>
      <c r="U176" s="52"/>
      <c r="V176" s="52"/>
      <c r="W176" s="52" t="s">
        <v>126</v>
      </c>
      <c r="X176" s="52" t="s">
        <v>127</v>
      </c>
      <c r="Y176" s="52" t="s">
        <v>108</v>
      </c>
      <c r="Z176" s="52" t="s">
        <v>108</v>
      </c>
      <c r="AA176" s="52" t="s">
        <v>127</v>
      </c>
      <c r="AB176" s="52" t="s">
        <v>127</v>
      </c>
      <c r="AC176" s="52">
        <v>15</v>
      </c>
      <c r="AD176" s="52">
        <v>45</v>
      </c>
      <c r="AE176" s="52">
        <v>45</v>
      </c>
      <c r="AF176" s="52" t="s">
        <v>263</v>
      </c>
      <c r="AG176" s="52" t="s">
        <v>583</v>
      </c>
      <c r="AH176" s="52"/>
      <c r="AI176" s="52"/>
      <c r="AJ176" s="52"/>
      <c r="AK176" s="52"/>
      <c r="AL176" s="52"/>
      <c r="AM176" s="52"/>
      <c r="AN176" s="52"/>
      <c r="AO176" s="52" t="s">
        <v>127</v>
      </c>
    </row>
    <row r="177" s="5" customFormat="1" ht="57" spans="1:41">
      <c r="A177" s="50" t="s">
        <v>232</v>
      </c>
      <c r="B177" s="52" t="s">
        <v>710</v>
      </c>
      <c r="C177" s="52" t="s">
        <v>711</v>
      </c>
      <c r="D177" s="52" t="s">
        <v>712</v>
      </c>
      <c r="E177" s="52" t="s">
        <v>713</v>
      </c>
      <c r="F177" s="52">
        <v>2020</v>
      </c>
      <c r="G177" s="52" t="s">
        <v>261</v>
      </c>
      <c r="H177" s="52" t="s">
        <v>714</v>
      </c>
      <c r="I177" s="78">
        <v>120</v>
      </c>
      <c r="J177" s="50"/>
      <c r="K177" s="50"/>
      <c r="L177" s="50"/>
      <c r="M177" s="52"/>
      <c r="N177" s="52"/>
      <c r="O177" s="78">
        <v>120</v>
      </c>
      <c r="P177" s="52"/>
      <c r="Q177" s="52"/>
      <c r="R177" s="52"/>
      <c r="S177" s="52"/>
      <c r="T177" s="52"/>
      <c r="U177" s="52"/>
      <c r="V177" s="52"/>
      <c r="W177" s="52" t="s">
        <v>126</v>
      </c>
      <c r="X177" s="52" t="s">
        <v>108</v>
      </c>
      <c r="Y177" s="52" t="s">
        <v>108</v>
      </c>
      <c r="Z177" s="52" t="s">
        <v>108</v>
      </c>
      <c r="AA177" s="52" t="s">
        <v>108</v>
      </c>
      <c r="AB177" s="52" t="s">
        <v>127</v>
      </c>
      <c r="AC177" s="52">
        <v>148</v>
      </c>
      <c r="AD177" s="52">
        <v>440</v>
      </c>
      <c r="AE177" s="54">
        <v>1517</v>
      </c>
      <c r="AF177" s="52" t="s">
        <v>715</v>
      </c>
      <c r="AG177" s="52" t="s">
        <v>716</v>
      </c>
      <c r="AH177" s="78"/>
      <c r="AI177" s="52"/>
      <c r="AJ177" s="52"/>
      <c r="AK177" s="52"/>
      <c r="AL177" s="52"/>
      <c r="AM177" s="52"/>
      <c r="AN177" s="50"/>
      <c r="AO177" s="52" t="s">
        <v>127</v>
      </c>
    </row>
    <row r="178" s="5" customFormat="1" ht="71.25" spans="1:41">
      <c r="A178" s="50" t="s">
        <v>232</v>
      </c>
      <c r="B178" s="52" t="s">
        <v>717</v>
      </c>
      <c r="C178" s="52" t="s">
        <v>718</v>
      </c>
      <c r="D178" s="52" t="s">
        <v>712</v>
      </c>
      <c r="E178" s="52" t="s">
        <v>713</v>
      </c>
      <c r="F178" s="52">
        <v>2020</v>
      </c>
      <c r="G178" s="52" t="s">
        <v>261</v>
      </c>
      <c r="H178" s="52" t="s">
        <v>714</v>
      </c>
      <c r="I178" s="52">
        <v>30</v>
      </c>
      <c r="J178" s="52"/>
      <c r="K178" s="52"/>
      <c r="L178" s="52"/>
      <c r="M178" s="52"/>
      <c r="N178" s="52"/>
      <c r="O178" s="52">
        <v>30</v>
      </c>
      <c r="P178" s="52"/>
      <c r="Q178" s="52"/>
      <c r="R178" s="52"/>
      <c r="S178" s="52"/>
      <c r="T178" s="52"/>
      <c r="U178" s="52"/>
      <c r="V178" s="52"/>
      <c r="W178" s="52" t="s">
        <v>126</v>
      </c>
      <c r="X178" s="52" t="s">
        <v>108</v>
      </c>
      <c r="Y178" s="52" t="s">
        <v>108</v>
      </c>
      <c r="Z178" s="52" t="s">
        <v>108</v>
      </c>
      <c r="AA178" s="52" t="s">
        <v>108</v>
      </c>
      <c r="AB178" s="52" t="s">
        <v>127</v>
      </c>
      <c r="AC178" s="52">
        <v>148</v>
      </c>
      <c r="AD178" s="52">
        <v>440</v>
      </c>
      <c r="AE178" s="54">
        <v>1517</v>
      </c>
      <c r="AF178" s="52" t="s">
        <v>715</v>
      </c>
      <c r="AG178" s="52" t="s">
        <v>719</v>
      </c>
      <c r="AH178" s="78"/>
      <c r="AI178" s="52"/>
      <c r="AJ178" s="52"/>
      <c r="AK178" s="52"/>
      <c r="AL178" s="52"/>
      <c r="AM178" s="52"/>
      <c r="AN178" s="50"/>
      <c r="AO178" s="52" t="s">
        <v>127</v>
      </c>
    </row>
    <row r="179" s="5" customFormat="1" ht="71.25" spans="1:41">
      <c r="A179" s="50" t="s">
        <v>232</v>
      </c>
      <c r="B179" s="52" t="s">
        <v>720</v>
      </c>
      <c r="C179" s="52" t="s">
        <v>721</v>
      </c>
      <c r="D179" s="52" t="s">
        <v>712</v>
      </c>
      <c r="E179" s="52" t="s">
        <v>713</v>
      </c>
      <c r="F179" s="52">
        <v>2020</v>
      </c>
      <c r="G179" s="52" t="s">
        <v>261</v>
      </c>
      <c r="H179" s="52" t="s">
        <v>714</v>
      </c>
      <c r="I179" s="52">
        <v>200</v>
      </c>
      <c r="J179" s="52"/>
      <c r="K179" s="52"/>
      <c r="L179" s="52"/>
      <c r="M179" s="52"/>
      <c r="N179" s="52"/>
      <c r="O179" s="52">
        <v>200</v>
      </c>
      <c r="P179" s="52"/>
      <c r="Q179" s="52"/>
      <c r="R179" s="52"/>
      <c r="S179" s="52"/>
      <c r="T179" s="52"/>
      <c r="U179" s="52"/>
      <c r="V179" s="52"/>
      <c r="W179" s="52" t="s">
        <v>126</v>
      </c>
      <c r="X179" s="52" t="s">
        <v>108</v>
      </c>
      <c r="Y179" s="52" t="s">
        <v>108</v>
      </c>
      <c r="Z179" s="52" t="s">
        <v>127</v>
      </c>
      <c r="AA179" s="52" t="s">
        <v>108</v>
      </c>
      <c r="AB179" s="52" t="s">
        <v>127</v>
      </c>
      <c r="AC179" s="52">
        <v>148</v>
      </c>
      <c r="AD179" s="52">
        <v>440</v>
      </c>
      <c r="AE179" s="54">
        <v>1517</v>
      </c>
      <c r="AF179" s="52" t="s">
        <v>715</v>
      </c>
      <c r="AG179" s="52" t="s">
        <v>719</v>
      </c>
      <c r="AH179" s="78"/>
      <c r="AI179" s="52"/>
      <c r="AJ179" s="52"/>
      <c r="AK179" s="52"/>
      <c r="AL179" s="52"/>
      <c r="AM179" s="52"/>
      <c r="AN179" s="50"/>
      <c r="AO179" s="52" t="s">
        <v>127</v>
      </c>
    </row>
    <row r="180" s="5" customFormat="1" ht="71.25" spans="1:41">
      <c r="A180" s="50" t="s">
        <v>232</v>
      </c>
      <c r="B180" s="52" t="s">
        <v>722</v>
      </c>
      <c r="C180" s="52" t="s">
        <v>723</v>
      </c>
      <c r="D180" s="52" t="s">
        <v>712</v>
      </c>
      <c r="E180" s="52" t="s">
        <v>724</v>
      </c>
      <c r="F180" s="52">
        <v>2020</v>
      </c>
      <c r="G180" s="52" t="s">
        <v>261</v>
      </c>
      <c r="H180" s="52" t="s">
        <v>725</v>
      </c>
      <c r="I180" s="52">
        <v>50</v>
      </c>
      <c r="J180" s="52"/>
      <c r="K180" s="52"/>
      <c r="L180" s="52"/>
      <c r="M180" s="52"/>
      <c r="N180" s="52"/>
      <c r="O180" s="52">
        <v>10</v>
      </c>
      <c r="P180" s="52"/>
      <c r="Q180" s="52"/>
      <c r="R180" s="52"/>
      <c r="S180" s="52"/>
      <c r="T180" s="52"/>
      <c r="U180" s="52"/>
      <c r="V180" s="52">
        <v>40</v>
      </c>
      <c r="W180" s="52" t="s">
        <v>126</v>
      </c>
      <c r="X180" s="52" t="s">
        <v>108</v>
      </c>
      <c r="Y180" s="52" t="s">
        <v>108</v>
      </c>
      <c r="Z180" s="52" t="s">
        <v>127</v>
      </c>
      <c r="AA180" s="52" t="s">
        <v>127</v>
      </c>
      <c r="AB180" s="52" t="s">
        <v>127</v>
      </c>
      <c r="AC180" s="52">
        <v>82</v>
      </c>
      <c r="AD180" s="52">
        <v>259</v>
      </c>
      <c r="AE180" s="54">
        <v>1171</v>
      </c>
      <c r="AF180" s="52" t="s">
        <v>726</v>
      </c>
      <c r="AG180" s="52" t="s">
        <v>727</v>
      </c>
      <c r="AH180" s="78"/>
      <c r="AI180" s="52"/>
      <c r="AJ180" s="52"/>
      <c r="AK180" s="52"/>
      <c r="AL180" s="52"/>
      <c r="AM180" s="52"/>
      <c r="AN180" s="50"/>
      <c r="AO180" s="52" t="s">
        <v>127</v>
      </c>
    </row>
    <row r="181" s="5" customFormat="1" ht="57" spans="1:41">
      <c r="A181" s="50" t="s">
        <v>232</v>
      </c>
      <c r="B181" s="52" t="s">
        <v>728</v>
      </c>
      <c r="C181" s="52" t="s">
        <v>729</v>
      </c>
      <c r="D181" s="52" t="s">
        <v>712</v>
      </c>
      <c r="E181" s="52" t="s">
        <v>730</v>
      </c>
      <c r="F181" s="52">
        <v>2020</v>
      </c>
      <c r="G181" s="52" t="s">
        <v>261</v>
      </c>
      <c r="H181" s="52" t="s">
        <v>731</v>
      </c>
      <c r="I181" s="52">
        <v>50</v>
      </c>
      <c r="J181" s="52"/>
      <c r="K181" s="52"/>
      <c r="L181" s="52"/>
      <c r="M181" s="52"/>
      <c r="N181" s="52"/>
      <c r="O181" s="52">
        <v>50</v>
      </c>
      <c r="P181" s="52"/>
      <c r="Q181" s="52"/>
      <c r="R181" s="52"/>
      <c r="S181" s="52"/>
      <c r="T181" s="52"/>
      <c r="U181" s="52"/>
      <c r="V181" s="52"/>
      <c r="W181" s="52" t="s">
        <v>126</v>
      </c>
      <c r="X181" s="52" t="s">
        <v>108</v>
      </c>
      <c r="Y181" s="52" t="s">
        <v>127</v>
      </c>
      <c r="Z181" s="52" t="s">
        <v>127</v>
      </c>
      <c r="AA181" s="52" t="s">
        <v>108</v>
      </c>
      <c r="AB181" s="52" t="s">
        <v>127</v>
      </c>
      <c r="AC181" s="52">
        <v>72</v>
      </c>
      <c r="AD181" s="52">
        <v>281</v>
      </c>
      <c r="AE181" s="52">
        <v>1631</v>
      </c>
      <c r="AF181" s="52" t="s">
        <v>715</v>
      </c>
      <c r="AG181" s="52" t="s">
        <v>732</v>
      </c>
      <c r="AH181" s="78"/>
      <c r="AI181" s="52"/>
      <c r="AJ181" s="52"/>
      <c r="AK181" s="52"/>
      <c r="AL181" s="52"/>
      <c r="AM181" s="52"/>
      <c r="AN181" s="50"/>
      <c r="AO181" s="52" t="s">
        <v>127</v>
      </c>
    </row>
    <row r="182" s="5" customFormat="1" ht="57" spans="1:41">
      <c r="A182" s="50" t="s">
        <v>232</v>
      </c>
      <c r="B182" s="52" t="s">
        <v>733</v>
      </c>
      <c r="C182" s="52" t="s">
        <v>734</v>
      </c>
      <c r="D182" s="52" t="s">
        <v>712</v>
      </c>
      <c r="E182" s="52" t="s">
        <v>730</v>
      </c>
      <c r="F182" s="52">
        <v>2020</v>
      </c>
      <c r="G182" s="52" t="s">
        <v>261</v>
      </c>
      <c r="H182" s="52" t="s">
        <v>731</v>
      </c>
      <c r="I182" s="52">
        <v>100</v>
      </c>
      <c r="J182" s="52"/>
      <c r="K182" s="52"/>
      <c r="L182" s="52"/>
      <c r="M182" s="52"/>
      <c r="N182" s="52"/>
      <c r="O182" s="52">
        <v>100</v>
      </c>
      <c r="P182" s="52"/>
      <c r="Q182" s="52"/>
      <c r="R182" s="52"/>
      <c r="S182" s="52"/>
      <c r="T182" s="52"/>
      <c r="U182" s="52"/>
      <c r="V182" s="52"/>
      <c r="W182" s="52" t="s">
        <v>126</v>
      </c>
      <c r="X182" s="52" t="s">
        <v>108</v>
      </c>
      <c r="Y182" s="52" t="s">
        <v>127</v>
      </c>
      <c r="Z182" s="52" t="s">
        <v>127</v>
      </c>
      <c r="AA182" s="52" t="s">
        <v>108</v>
      </c>
      <c r="AB182" s="52" t="s">
        <v>127</v>
      </c>
      <c r="AC182" s="52">
        <v>72</v>
      </c>
      <c r="AD182" s="52">
        <v>281</v>
      </c>
      <c r="AE182" s="52">
        <v>1631</v>
      </c>
      <c r="AF182" s="52" t="s">
        <v>715</v>
      </c>
      <c r="AG182" s="52" t="s">
        <v>732</v>
      </c>
      <c r="AH182" s="78"/>
      <c r="AI182" s="52"/>
      <c r="AJ182" s="52"/>
      <c r="AK182" s="52"/>
      <c r="AL182" s="52"/>
      <c r="AM182" s="52"/>
      <c r="AN182" s="50"/>
      <c r="AO182" s="52" t="s">
        <v>127</v>
      </c>
    </row>
    <row r="183" s="5" customFormat="1" ht="57" spans="1:41">
      <c r="A183" s="50" t="s">
        <v>232</v>
      </c>
      <c r="B183" s="52" t="s">
        <v>735</v>
      </c>
      <c r="C183" s="52" t="s">
        <v>736</v>
      </c>
      <c r="D183" s="52" t="s">
        <v>712</v>
      </c>
      <c r="E183" s="52" t="s">
        <v>730</v>
      </c>
      <c r="F183" s="52">
        <v>2020</v>
      </c>
      <c r="G183" s="52" t="s">
        <v>261</v>
      </c>
      <c r="H183" s="52" t="s">
        <v>731</v>
      </c>
      <c r="I183" s="52">
        <v>30</v>
      </c>
      <c r="J183" s="52"/>
      <c r="K183" s="52"/>
      <c r="L183" s="52"/>
      <c r="M183" s="52"/>
      <c r="N183" s="52"/>
      <c r="O183" s="52">
        <v>30</v>
      </c>
      <c r="P183" s="52"/>
      <c r="Q183" s="52"/>
      <c r="R183" s="52"/>
      <c r="S183" s="52"/>
      <c r="T183" s="52"/>
      <c r="U183" s="52"/>
      <c r="V183" s="52"/>
      <c r="W183" s="52" t="s">
        <v>126</v>
      </c>
      <c r="X183" s="52" t="s">
        <v>108</v>
      </c>
      <c r="Y183" s="52" t="s">
        <v>127</v>
      </c>
      <c r="Z183" s="52" t="s">
        <v>108</v>
      </c>
      <c r="AA183" s="52" t="s">
        <v>108</v>
      </c>
      <c r="AB183" s="52" t="s">
        <v>127</v>
      </c>
      <c r="AC183" s="52">
        <v>72</v>
      </c>
      <c r="AD183" s="52">
        <v>281</v>
      </c>
      <c r="AE183" s="52">
        <v>1631</v>
      </c>
      <c r="AF183" s="52" t="s">
        <v>715</v>
      </c>
      <c r="AG183" s="52" t="s">
        <v>732</v>
      </c>
      <c r="AH183" s="78"/>
      <c r="AI183" s="52"/>
      <c r="AJ183" s="52"/>
      <c r="AK183" s="52"/>
      <c r="AL183" s="52"/>
      <c r="AM183" s="52"/>
      <c r="AN183" s="50"/>
      <c r="AO183" s="52" t="s">
        <v>127</v>
      </c>
    </row>
    <row r="184" s="5" customFormat="1" ht="57" spans="1:41">
      <c r="A184" s="50" t="s">
        <v>232</v>
      </c>
      <c r="B184" s="52" t="s">
        <v>737</v>
      </c>
      <c r="C184" s="52" t="s">
        <v>738</v>
      </c>
      <c r="D184" s="52" t="s">
        <v>712</v>
      </c>
      <c r="E184" s="52" t="s">
        <v>739</v>
      </c>
      <c r="F184" s="52">
        <v>2020</v>
      </c>
      <c r="G184" s="52" t="s">
        <v>261</v>
      </c>
      <c r="H184" s="52" t="s">
        <v>740</v>
      </c>
      <c r="I184" s="52">
        <v>20</v>
      </c>
      <c r="J184" s="52"/>
      <c r="K184" s="52"/>
      <c r="L184" s="52"/>
      <c r="M184" s="52"/>
      <c r="N184" s="52"/>
      <c r="O184" s="52">
        <v>20</v>
      </c>
      <c r="P184" s="52"/>
      <c r="Q184" s="52"/>
      <c r="R184" s="52"/>
      <c r="S184" s="52"/>
      <c r="T184" s="52"/>
      <c r="U184" s="52"/>
      <c r="V184" s="52"/>
      <c r="W184" s="52" t="s">
        <v>126</v>
      </c>
      <c r="X184" s="52" t="s">
        <v>108</v>
      </c>
      <c r="Y184" s="52" t="s">
        <v>108</v>
      </c>
      <c r="Z184" s="52" t="s">
        <v>108</v>
      </c>
      <c r="AA184" s="78" t="s">
        <v>127</v>
      </c>
      <c r="AB184" s="52" t="s">
        <v>127</v>
      </c>
      <c r="AC184" s="52">
        <v>103</v>
      </c>
      <c r="AD184" s="52">
        <v>298</v>
      </c>
      <c r="AE184" s="54">
        <v>1183</v>
      </c>
      <c r="AF184" s="52" t="s">
        <v>741</v>
      </c>
      <c r="AG184" s="52" t="s">
        <v>742</v>
      </c>
      <c r="AH184" s="78"/>
      <c r="AI184" s="52"/>
      <c r="AJ184" s="52"/>
      <c r="AK184" s="52"/>
      <c r="AL184" s="52"/>
      <c r="AM184" s="52"/>
      <c r="AN184" s="50"/>
      <c r="AO184" s="52" t="s">
        <v>127</v>
      </c>
    </row>
    <row r="185" s="5" customFormat="1" ht="57" spans="1:41">
      <c r="A185" s="50" t="s">
        <v>232</v>
      </c>
      <c r="B185" s="52" t="s">
        <v>743</v>
      </c>
      <c r="C185" s="52" t="s">
        <v>744</v>
      </c>
      <c r="D185" s="52" t="s">
        <v>712</v>
      </c>
      <c r="E185" s="52" t="s">
        <v>739</v>
      </c>
      <c r="F185" s="52">
        <v>2020</v>
      </c>
      <c r="G185" s="52" t="s">
        <v>261</v>
      </c>
      <c r="H185" s="52" t="s">
        <v>740</v>
      </c>
      <c r="I185" s="52">
        <v>135</v>
      </c>
      <c r="J185" s="52"/>
      <c r="K185" s="52"/>
      <c r="L185" s="52"/>
      <c r="M185" s="52"/>
      <c r="N185" s="52"/>
      <c r="O185" s="52">
        <v>135</v>
      </c>
      <c r="P185" s="52"/>
      <c r="Q185" s="52"/>
      <c r="R185" s="52"/>
      <c r="S185" s="52"/>
      <c r="T185" s="52"/>
      <c r="U185" s="52"/>
      <c r="V185" s="52"/>
      <c r="W185" s="52" t="s">
        <v>126</v>
      </c>
      <c r="X185" s="52" t="s">
        <v>108</v>
      </c>
      <c r="Y185" s="52" t="s">
        <v>108</v>
      </c>
      <c r="Z185" s="52" t="s">
        <v>127</v>
      </c>
      <c r="AA185" s="52" t="s">
        <v>108</v>
      </c>
      <c r="AB185" s="52" t="s">
        <v>127</v>
      </c>
      <c r="AC185" s="52">
        <v>103</v>
      </c>
      <c r="AD185" s="52">
        <v>298</v>
      </c>
      <c r="AE185" s="54">
        <v>1183</v>
      </c>
      <c r="AF185" s="52" t="s">
        <v>745</v>
      </c>
      <c r="AG185" s="52" t="s">
        <v>746</v>
      </c>
      <c r="AH185" s="78"/>
      <c r="AI185" s="52"/>
      <c r="AJ185" s="52"/>
      <c r="AK185" s="52"/>
      <c r="AL185" s="52"/>
      <c r="AM185" s="52"/>
      <c r="AN185" s="50"/>
      <c r="AO185" s="52" t="s">
        <v>127</v>
      </c>
    </row>
    <row r="186" s="5" customFormat="1" ht="57" spans="1:41">
      <c r="A186" s="50" t="s">
        <v>232</v>
      </c>
      <c r="B186" s="52" t="s">
        <v>747</v>
      </c>
      <c r="C186" s="52" t="s">
        <v>748</v>
      </c>
      <c r="D186" s="52" t="s">
        <v>712</v>
      </c>
      <c r="E186" s="52" t="s">
        <v>739</v>
      </c>
      <c r="F186" s="52">
        <v>2020</v>
      </c>
      <c r="G186" s="52" t="s">
        <v>261</v>
      </c>
      <c r="H186" s="52" t="s">
        <v>740</v>
      </c>
      <c r="I186" s="52">
        <v>40</v>
      </c>
      <c r="J186" s="52"/>
      <c r="K186" s="52"/>
      <c r="L186" s="52"/>
      <c r="M186" s="52"/>
      <c r="N186" s="52"/>
      <c r="O186" s="52">
        <v>40</v>
      </c>
      <c r="P186" s="52"/>
      <c r="Q186" s="52"/>
      <c r="R186" s="52"/>
      <c r="S186" s="52"/>
      <c r="T186" s="52"/>
      <c r="U186" s="52"/>
      <c r="V186" s="52"/>
      <c r="W186" s="52" t="s">
        <v>126</v>
      </c>
      <c r="X186" s="52" t="s">
        <v>108</v>
      </c>
      <c r="Y186" s="52" t="s">
        <v>108</v>
      </c>
      <c r="Z186" s="52" t="s">
        <v>127</v>
      </c>
      <c r="AA186" s="52" t="s">
        <v>108</v>
      </c>
      <c r="AB186" s="52" t="s">
        <v>127</v>
      </c>
      <c r="AC186" s="52">
        <v>103</v>
      </c>
      <c r="AD186" s="52">
        <v>298</v>
      </c>
      <c r="AE186" s="54">
        <v>1183</v>
      </c>
      <c r="AF186" s="52" t="s">
        <v>749</v>
      </c>
      <c r="AG186" s="52" t="s">
        <v>746</v>
      </c>
      <c r="AH186" s="78"/>
      <c r="AI186" s="52"/>
      <c r="AJ186" s="52"/>
      <c r="AK186" s="52"/>
      <c r="AL186" s="52"/>
      <c r="AM186" s="52"/>
      <c r="AN186" s="50"/>
      <c r="AO186" s="52" t="s">
        <v>127</v>
      </c>
    </row>
    <row r="187" s="5" customFormat="1" ht="85.5" spans="1:41">
      <c r="A187" s="50" t="s">
        <v>232</v>
      </c>
      <c r="B187" s="52" t="s">
        <v>750</v>
      </c>
      <c r="C187" s="52" t="s">
        <v>751</v>
      </c>
      <c r="D187" s="52" t="s">
        <v>712</v>
      </c>
      <c r="E187" s="52" t="s">
        <v>739</v>
      </c>
      <c r="F187" s="52">
        <v>2020</v>
      </c>
      <c r="G187" s="52" t="s">
        <v>261</v>
      </c>
      <c r="H187" s="52" t="s">
        <v>740</v>
      </c>
      <c r="I187" s="52">
        <v>70</v>
      </c>
      <c r="J187" s="52"/>
      <c r="K187" s="52"/>
      <c r="L187" s="52"/>
      <c r="M187" s="52"/>
      <c r="N187" s="52"/>
      <c r="O187" s="52">
        <v>70</v>
      </c>
      <c r="P187" s="52"/>
      <c r="Q187" s="52"/>
      <c r="R187" s="52"/>
      <c r="S187" s="52"/>
      <c r="T187" s="52"/>
      <c r="U187" s="52"/>
      <c r="V187" s="52"/>
      <c r="W187" s="52" t="s">
        <v>126</v>
      </c>
      <c r="X187" s="52" t="s">
        <v>108</v>
      </c>
      <c r="Y187" s="52" t="s">
        <v>108</v>
      </c>
      <c r="Z187" s="52" t="s">
        <v>127</v>
      </c>
      <c r="AA187" s="52" t="s">
        <v>108</v>
      </c>
      <c r="AB187" s="52" t="s">
        <v>127</v>
      </c>
      <c r="AC187" s="52">
        <v>103</v>
      </c>
      <c r="AD187" s="52">
        <v>298</v>
      </c>
      <c r="AE187" s="54">
        <v>1183</v>
      </c>
      <c r="AF187" s="52" t="s">
        <v>745</v>
      </c>
      <c r="AG187" s="52" t="s">
        <v>746</v>
      </c>
      <c r="AH187" s="78"/>
      <c r="AI187" s="52"/>
      <c r="AJ187" s="52"/>
      <c r="AK187" s="52"/>
      <c r="AL187" s="52"/>
      <c r="AM187" s="52"/>
      <c r="AN187" s="50"/>
      <c r="AO187" s="52" t="s">
        <v>127</v>
      </c>
    </row>
    <row r="188" s="5" customFormat="1" ht="28.5" spans="1:41">
      <c r="A188" s="50" t="s">
        <v>232</v>
      </c>
      <c r="B188" s="52" t="s">
        <v>752</v>
      </c>
      <c r="C188" s="52" t="s">
        <v>753</v>
      </c>
      <c r="D188" s="52" t="s">
        <v>712</v>
      </c>
      <c r="E188" s="52" t="s">
        <v>730</v>
      </c>
      <c r="F188" s="52" t="s">
        <v>129</v>
      </c>
      <c r="G188" s="52" t="s">
        <v>261</v>
      </c>
      <c r="H188" s="52" t="s">
        <v>754</v>
      </c>
      <c r="I188" s="52">
        <v>10</v>
      </c>
      <c r="J188" s="52"/>
      <c r="K188" s="52"/>
      <c r="L188" s="52"/>
      <c r="M188" s="52"/>
      <c r="N188" s="52"/>
      <c r="O188" s="52">
        <v>10</v>
      </c>
      <c r="P188" s="52"/>
      <c r="Q188" s="52"/>
      <c r="R188" s="52"/>
      <c r="S188" s="52"/>
      <c r="T188" s="52"/>
      <c r="U188" s="52"/>
      <c r="V188" s="52"/>
      <c r="W188" s="52" t="s">
        <v>126</v>
      </c>
      <c r="X188" s="52" t="s">
        <v>127</v>
      </c>
      <c r="Y188" s="52" t="s">
        <v>108</v>
      </c>
      <c r="Z188" s="52" t="s">
        <v>108</v>
      </c>
      <c r="AA188" s="52" t="s">
        <v>127</v>
      </c>
      <c r="AB188" s="52" t="s">
        <v>127</v>
      </c>
      <c r="AC188" s="52">
        <v>10</v>
      </c>
      <c r="AD188" s="52">
        <v>31</v>
      </c>
      <c r="AE188" s="52">
        <v>31</v>
      </c>
      <c r="AF188" s="52" t="s">
        <v>263</v>
      </c>
      <c r="AG188" s="52" t="s">
        <v>289</v>
      </c>
      <c r="AH188" s="52"/>
      <c r="AI188" s="52"/>
      <c r="AJ188" s="52"/>
      <c r="AK188" s="52"/>
      <c r="AL188" s="52"/>
      <c r="AM188" s="52"/>
      <c r="AN188" s="52"/>
      <c r="AO188" s="52" t="s">
        <v>127</v>
      </c>
    </row>
    <row r="189" s="5" customFormat="1" ht="28.5" spans="1:41">
      <c r="A189" s="50" t="s">
        <v>232</v>
      </c>
      <c r="B189" s="52" t="s">
        <v>755</v>
      </c>
      <c r="C189" s="52" t="s">
        <v>756</v>
      </c>
      <c r="D189" s="52" t="s">
        <v>712</v>
      </c>
      <c r="E189" s="52" t="s">
        <v>713</v>
      </c>
      <c r="F189" s="52" t="s">
        <v>129</v>
      </c>
      <c r="G189" s="52" t="s">
        <v>261</v>
      </c>
      <c r="H189" s="52" t="s">
        <v>714</v>
      </c>
      <c r="I189" s="54">
        <v>10</v>
      </c>
      <c r="J189" s="54"/>
      <c r="K189" s="52"/>
      <c r="L189" s="54"/>
      <c r="M189" s="52"/>
      <c r="N189" s="52"/>
      <c r="O189" s="54">
        <v>10</v>
      </c>
      <c r="P189" s="52"/>
      <c r="Q189" s="52"/>
      <c r="R189" s="52"/>
      <c r="S189" s="52"/>
      <c r="T189" s="52"/>
      <c r="U189" s="52"/>
      <c r="V189" s="52"/>
      <c r="W189" s="52" t="s">
        <v>126</v>
      </c>
      <c r="X189" s="52" t="s">
        <v>127</v>
      </c>
      <c r="Y189" s="52" t="s">
        <v>108</v>
      </c>
      <c r="Z189" s="52" t="s">
        <v>108</v>
      </c>
      <c r="AA189" s="52" t="s">
        <v>127</v>
      </c>
      <c r="AB189" s="52" t="s">
        <v>127</v>
      </c>
      <c r="AC189" s="52">
        <v>10</v>
      </c>
      <c r="AD189" s="52">
        <v>32</v>
      </c>
      <c r="AE189" s="52">
        <v>32</v>
      </c>
      <c r="AF189" s="52" t="s">
        <v>263</v>
      </c>
      <c r="AG189" s="52" t="s">
        <v>289</v>
      </c>
      <c r="AH189" s="52"/>
      <c r="AI189" s="52"/>
      <c r="AJ189" s="52"/>
      <c r="AK189" s="52"/>
      <c r="AL189" s="52"/>
      <c r="AM189" s="52"/>
      <c r="AN189" s="52"/>
      <c r="AO189" s="52" t="s">
        <v>127</v>
      </c>
    </row>
    <row r="190" s="5" customFormat="1" ht="42.75" spans="1:41">
      <c r="A190" s="50" t="s">
        <v>232</v>
      </c>
      <c r="B190" s="52" t="s">
        <v>757</v>
      </c>
      <c r="C190" s="52" t="s">
        <v>758</v>
      </c>
      <c r="D190" s="52" t="s">
        <v>712</v>
      </c>
      <c r="E190" s="52" t="s">
        <v>713</v>
      </c>
      <c r="F190" s="52" t="s">
        <v>129</v>
      </c>
      <c r="G190" s="52" t="s">
        <v>261</v>
      </c>
      <c r="H190" s="52" t="s">
        <v>714</v>
      </c>
      <c r="I190" s="52">
        <v>10</v>
      </c>
      <c r="J190" s="52"/>
      <c r="K190" s="52"/>
      <c r="L190" s="52"/>
      <c r="M190" s="52"/>
      <c r="N190" s="52"/>
      <c r="O190" s="52">
        <v>10</v>
      </c>
      <c r="P190" s="52"/>
      <c r="Q190" s="52"/>
      <c r="R190" s="52"/>
      <c r="S190" s="52"/>
      <c r="T190" s="52"/>
      <c r="U190" s="52"/>
      <c r="V190" s="52"/>
      <c r="W190" s="52" t="s">
        <v>126</v>
      </c>
      <c r="X190" s="52" t="s">
        <v>127</v>
      </c>
      <c r="Y190" s="52" t="s">
        <v>108</v>
      </c>
      <c r="Z190" s="52" t="s">
        <v>108</v>
      </c>
      <c r="AA190" s="52" t="s">
        <v>127</v>
      </c>
      <c r="AB190" s="52" t="s">
        <v>127</v>
      </c>
      <c r="AC190" s="52">
        <v>10</v>
      </c>
      <c r="AD190" s="52">
        <v>30</v>
      </c>
      <c r="AE190" s="52">
        <v>30</v>
      </c>
      <c r="AF190" s="52" t="s">
        <v>263</v>
      </c>
      <c r="AG190" s="52" t="s">
        <v>289</v>
      </c>
      <c r="AH190" s="52"/>
      <c r="AI190" s="52"/>
      <c r="AJ190" s="52"/>
      <c r="AK190" s="52"/>
      <c r="AL190" s="52"/>
      <c r="AM190" s="52"/>
      <c r="AN190" s="52"/>
      <c r="AO190" s="52" t="s">
        <v>127</v>
      </c>
    </row>
    <row r="191" s="5" customFormat="1" ht="28.5" spans="1:41">
      <c r="A191" s="50" t="s">
        <v>232</v>
      </c>
      <c r="B191" s="52" t="s">
        <v>759</v>
      </c>
      <c r="C191" s="52" t="s">
        <v>760</v>
      </c>
      <c r="D191" s="52" t="s">
        <v>712</v>
      </c>
      <c r="E191" s="52" t="s">
        <v>761</v>
      </c>
      <c r="F191" s="52" t="s">
        <v>129</v>
      </c>
      <c r="G191" s="52" t="s">
        <v>261</v>
      </c>
      <c r="H191" s="52" t="s">
        <v>762</v>
      </c>
      <c r="I191" s="52">
        <v>15</v>
      </c>
      <c r="J191" s="52"/>
      <c r="K191" s="52"/>
      <c r="L191" s="52"/>
      <c r="M191" s="52"/>
      <c r="N191" s="52"/>
      <c r="O191" s="52">
        <v>15</v>
      </c>
      <c r="P191" s="52"/>
      <c r="Q191" s="52"/>
      <c r="R191" s="52"/>
      <c r="S191" s="52"/>
      <c r="T191" s="52"/>
      <c r="U191" s="52"/>
      <c r="V191" s="52"/>
      <c r="W191" s="52" t="s">
        <v>126</v>
      </c>
      <c r="X191" s="52" t="s">
        <v>127</v>
      </c>
      <c r="Y191" s="52" t="s">
        <v>108</v>
      </c>
      <c r="Z191" s="52" t="s">
        <v>108</v>
      </c>
      <c r="AA191" s="52" t="s">
        <v>127</v>
      </c>
      <c r="AB191" s="52" t="s">
        <v>127</v>
      </c>
      <c r="AC191" s="52">
        <v>12</v>
      </c>
      <c r="AD191" s="52">
        <v>36</v>
      </c>
      <c r="AE191" s="52">
        <v>36</v>
      </c>
      <c r="AF191" s="52" t="s">
        <v>263</v>
      </c>
      <c r="AG191" s="52" t="s">
        <v>289</v>
      </c>
      <c r="AH191" s="52"/>
      <c r="AI191" s="52"/>
      <c r="AJ191" s="52"/>
      <c r="AK191" s="52"/>
      <c r="AL191" s="52"/>
      <c r="AM191" s="52"/>
      <c r="AN191" s="52"/>
      <c r="AO191" s="52" t="s">
        <v>127</v>
      </c>
    </row>
    <row r="192" s="5" customFormat="1" ht="28.5" spans="1:41">
      <c r="A192" s="50" t="s">
        <v>232</v>
      </c>
      <c r="B192" s="52" t="s">
        <v>763</v>
      </c>
      <c r="C192" s="52" t="s">
        <v>764</v>
      </c>
      <c r="D192" s="52" t="s">
        <v>712</v>
      </c>
      <c r="E192" s="52" t="s">
        <v>739</v>
      </c>
      <c r="F192" s="52" t="s">
        <v>129</v>
      </c>
      <c r="G192" s="52" t="s">
        <v>261</v>
      </c>
      <c r="H192" s="52" t="s">
        <v>740</v>
      </c>
      <c r="I192" s="52">
        <v>10</v>
      </c>
      <c r="J192" s="52"/>
      <c r="K192" s="52"/>
      <c r="L192" s="52"/>
      <c r="M192" s="52"/>
      <c r="N192" s="52"/>
      <c r="O192" s="52">
        <v>10</v>
      </c>
      <c r="P192" s="52"/>
      <c r="Q192" s="52"/>
      <c r="R192" s="52"/>
      <c r="S192" s="52"/>
      <c r="T192" s="52"/>
      <c r="U192" s="52"/>
      <c r="V192" s="52"/>
      <c r="W192" s="52" t="s">
        <v>126</v>
      </c>
      <c r="X192" s="52" t="s">
        <v>127</v>
      </c>
      <c r="Y192" s="52" t="s">
        <v>108</v>
      </c>
      <c r="Z192" s="52" t="s">
        <v>108</v>
      </c>
      <c r="AA192" s="52" t="s">
        <v>127</v>
      </c>
      <c r="AB192" s="52" t="s">
        <v>127</v>
      </c>
      <c r="AC192" s="52">
        <v>15</v>
      </c>
      <c r="AD192" s="52">
        <v>47</v>
      </c>
      <c r="AE192" s="52">
        <v>47</v>
      </c>
      <c r="AF192" s="52" t="s">
        <v>263</v>
      </c>
      <c r="AG192" s="52" t="s">
        <v>289</v>
      </c>
      <c r="AH192" s="52"/>
      <c r="AI192" s="52"/>
      <c r="AJ192" s="52"/>
      <c r="AK192" s="52"/>
      <c r="AL192" s="52"/>
      <c r="AM192" s="52"/>
      <c r="AN192" s="52"/>
      <c r="AO192" s="52" t="s">
        <v>127</v>
      </c>
    </row>
    <row r="193" s="5" customFormat="1" ht="28.5" spans="1:41">
      <c r="A193" s="50" t="s">
        <v>232</v>
      </c>
      <c r="B193" s="52" t="s">
        <v>765</v>
      </c>
      <c r="C193" s="52" t="s">
        <v>766</v>
      </c>
      <c r="D193" s="52" t="s">
        <v>712</v>
      </c>
      <c r="E193" s="52" t="s">
        <v>767</v>
      </c>
      <c r="F193" s="52" t="s">
        <v>129</v>
      </c>
      <c r="G193" s="52" t="s">
        <v>261</v>
      </c>
      <c r="H193" s="52" t="s">
        <v>768</v>
      </c>
      <c r="I193" s="54">
        <v>10</v>
      </c>
      <c r="J193" s="54"/>
      <c r="K193" s="52"/>
      <c r="L193" s="54"/>
      <c r="M193" s="52"/>
      <c r="N193" s="52"/>
      <c r="O193" s="52">
        <v>10</v>
      </c>
      <c r="P193" s="52"/>
      <c r="Q193" s="52"/>
      <c r="R193" s="52"/>
      <c r="S193" s="52"/>
      <c r="T193" s="52"/>
      <c r="U193" s="52"/>
      <c r="V193" s="52"/>
      <c r="W193" s="52" t="s">
        <v>126</v>
      </c>
      <c r="X193" s="52" t="s">
        <v>127</v>
      </c>
      <c r="Y193" s="52" t="s">
        <v>108</v>
      </c>
      <c r="Z193" s="52" t="s">
        <v>108</v>
      </c>
      <c r="AA193" s="52" t="s">
        <v>127</v>
      </c>
      <c r="AB193" s="52" t="s">
        <v>127</v>
      </c>
      <c r="AC193" s="54">
        <v>10</v>
      </c>
      <c r="AD193" s="52">
        <v>30</v>
      </c>
      <c r="AE193" s="52">
        <v>30</v>
      </c>
      <c r="AF193" s="52" t="s">
        <v>263</v>
      </c>
      <c r="AG193" s="52" t="s">
        <v>289</v>
      </c>
      <c r="AH193" s="52"/>
      <c r="AI193" s="52"/>
      <c r="AJ193" s="52"/>
      <c r="AK193" s="52"/>
      <c r="AL193" s="52"/>
      <c r="AM193" s="52"/>
      <c r="AN193" s="52"/>
      <c r="AO193" s="52" t="s">
        <v>127</v>
      </c>
    </row>
    <row r="194" s="5" customFormat="1" ht="57" spans="1:41">
      <c r="A194" s="50" t="s">
        <v>232</v>
      </c>
      <c r="B194" s="52" t="s">
        <v>769</v>
      </c>
      <c r="C194" s="52" t="s">
        <v>770</v>
      </c>
      <c r="D194" s="52" t="s">
        <v>771</v>
      </c>
      <c r="E194" s="52" t="s">
        <v>772</v>
      </c>
      <c r="F194" s="52" t="s">
        <v>129</v>
      </c>
      <c r="G194" s="52" t="s">
        <v>237</v>
      </c>
      <c r="H194" s="52" t="s">
        <v>773</v>
      </c>
      <c r="I194" s="52">
        <v>30</v>
      </c>
      <c r="J194" s="52">
        <v>30</v>
      </c>
      <c r="K194" s="52">
        <v>30</v>
      </c>
      <c r="L194" s="52"/>
      <c r="M194" s="52"/>
      <c r="N194" s="52"/>
      <c r="O194" s="52"/>
      <c r="P194" s="52"/>
      <c r="Q194" s="52"/>
      <c r="R194" s="52"/>
      <c r="S194" s="52"/>
      <c r="T194" s="52"/>
      <c r="U194" s="52"/>
      <c r="V194" s="52"/>
      <c r="W194" s="52" t="s">
        <v>107</v>
      </c>
      <c r="X194" s="52" t="s">
        <v>108</v>
      </c>
      <c r="Y194" s="52" t="s">
        <v>108</v>
      </c>
      <c r="Z194" s="52" t="s">
        <v>108</v>
      </c>
      <c r="AA194" s="52" t="s">
        <v>127</v>
      </c>
      <c r="AB194" s="52" t="s">
        <v>127</v>
      </c>
      <c r="AC194" s="52"/>
      <c r="AD194" s="52"/>
      <c r="AE194" s="78"/>
      <c r="AF194" s="52" t="s">
        <v>774</v>
      </c>
      <c r="AG194" s="52" t="s">
        <v>775</v>
      </c>
      <c r="AH194" s="52"/>
      <c r="AI194" s="52"/>
      <c r="AJ194" s="52"/>
      <c r="AK194" s="52"/>
      <c r="AL194" s="52"/>
      <c r="AM194" s="52"/>
      <c r="AN194" s="52"/>
      <c r="AO194" s="52" t="s">
        <v>108</v>
      </c>
    </row>
    <row r="195" s="5" customFormat="1" ht="57" spans="1:41">
      <c r="A195" s="50" t="s">
        <v>232</v>
      </c>
      <c r="B195" s="52" t="s">
        <v>776</v>
      </c>
      <c r="C195" s="52" t="s">
        <v>389</v>
      </c>
      <c r="D195" s="52" t="s">
        <v>771</v>
      </c>
      <c r="E195" s="52" t="s">
        <v>777</v>
      </c>
      <c r="F195" s="52" t="s">
        <v>129</v>
      </c>
      <c r="G195" s="52" t="s">
        <v>237</v>
      </c>
      <c r="H195" s="52" t="s">
        <v>778</v>
      </c>
      <c r="I195" s="52">
        <v>40</v>
      </c>
      <c r="J195" s="52">
        <v>40</v>
      </c>
      <c r="K195" s="52">
        <v>40</v>
      </c>
      <c r="L195" s="52"/>
      <c r="M195" s="52"/>
      <c r="N195" s="52"/>
      <c r="O195" s="52"/>
      <c r="P195" s="52"/>
      <c r="Q195" s="52"/>
      <c r="R195" s="52"/>
      <c r="S195" s="52"/>
      <c r="T195" s="52"/>
      <c r="U195" s="52"/>
      <c r="V195" s="52"/>
      <c r="W195" s="52" t="s">
        <v>107</v>
      </c>
      <c r="X195" s="52" t="s">
        <v>108</v>
      </c>
      <c r="Y195" s="52" t="s">
        <v>108</v>
      </c>
      <c r="Z195" s="52" t="s">
        <v>108</v>
      </c>
      <c r="AA195" s="52" t="s">
        <v>108</v>
      </c>
      <c r="AB195" s="52" t="s">
        <v>127</v>
      </c>
      <c r="AC195" s="52"/>
      <c r="AD195" s="52"/>
      <c r="AE195" s="78"/>
      <c r="AF195" s="52" t="s">
        <v>239</v>
      </c>
      <c r="AG195" s="52" t="s">
        <v>779</v>
      </c>
      <c r="AH195" s="52"/>
      <c r="AI195" s="52"/>
      <c r="AJ195" s="52"/>
      <c r="AK195" s="52"/>
      <c r="AL195" s="52"/>
      <c r="AM195" s="52"/>
      <c r="AN195" s="52"/>
      <c r="AO195" s="52" t="s">
        <v>108</v>
      </c>
    </row>
    <row r="196" s="5" customFormat="1" ht="57" spans="1:41">
      <c r="A196" s="50" t="s">
        <v>232</v>
      </c>
      <c r="B196" s="51" t="s">
        <v>780</v>
      </c>
      <c r="C196" s="52" t="s">
        <v>781</v>
      </c>
      <c r="D196" s="52" t="s">
        <v>771</v>
      </c>
      <c r="E196" s="52" t="s">
        <v>772</v>
      </c>
      <c r="F196" s="52" t="s">
        <v>129</v>
      </c>
      <c r="G196" s="52" t="s">
        <v>237</v>
      </c>
      <c r="H196" s="52" t="s">
        <v>773</v>
      </c>
      <c r="I196" s="52">
        <v>36</v>
      </c>
      <c r="J196" s="52">
        <v>36</v>
      </c>
      <c r="K196" s="52">
        <v>36</v>
      </c>
      <c r="L196" s="52"/>
      <c r="M196" s="52"/>
      <c r="N196" s="52"/>
      <c r="O196" s="52"/>
      <c r="P196" s="52"/>
      <c r="Q196" s="52"/>
      <c r="R196" s="52"/>
      <c r="S196" s="52"/>
      <c r="T196" s="52"/>
      <c r="U196" s="52"/>
      <c r="V196" s="52"/>
      <c r="W196" s="52" t="s">
        <v>107</v>
      </c>
      <c r="X196" s="52" t="s">
        <v>108</v>
      </c>
      <c r="Y196" s="52" t="s">
        <v>108</v>
      </c>
      <c r="Z196" s="52" t="s">
        <v>108</v>
      </c>
      <c r="AA196" s="52" t="s">
        <v>108</v>
      </c>
      <c r="AB196" s="52" t="s">
        <v>127</v>
      </c>
      <c r="AC196" s="52"/>
      <c r="AD196" s="52"/>
      <c r="AE196" s="78"/>
      <c r="AF196" s="52" t="s">
        <v>239</v>
      </c>
      <c r="AG196" s="52" t="s">
        <v>782</v>
      </c>
      <c r="AH196" s="52"/>
      <c r="AI196" s="52"/>
      <c r="AJ196" s="52"/>
      <c r="AK196" s="52"/>
      <c r="AL196" s="52"/>
      <c r="AM196" s="52"/>
      <c r="AN196" s="52"/>
      <c r="AO196" s="52" t="s">
        <v>108</v>
      </c>
    </row>
    <row r="197" s="5" customFormat="1" ht="57" spans="1:41">
      <c r="A197" s="50" t="s">
        <v>232</v>
      </c>
      <c r="B197" s="52" t="s">
        <v>783</v>
      </c>
      <c r="C197" s="52" t="s">
        <v>784</v>
      </c>
      <c r="D197" s="52" t="s">
        <v>771</v>
      </c>
      <c r="E197" s="52" t="s">
        <v>777</v>
      </c>
      <c r="F197" s="52" t="s">
        <v>129</v>
      </c>
      <c r="G197" s="52" t="s">
        <v>237</v>
      </c>
      <c r="H197" s="52" t="s">
        <v>778</v>
      </c>
      <c r="I197" s="52">
        <v>50</v>
      </c>
      <c r="J197" s="52">
        <v>50</v>
      </c>
      <c r="K197" s="52">
        <v>50</v>
      </c>
      <c r="L197" s="52"/>
      <c r="M197" s="52"/>
      <c r="N197" s="52"/>
      <c r="O197" s="52"/>
      <c r="P197" s="52"/>
      <c r="Q197" s="52"/>
      <c r="R197" s="52"/>
      <c r="S197" s="52"/>
      <c r="T197" s="52"/>
      <c r="U197" s="52"/>
      <c r="V197" s="52"/>
      <c r="W197" s="52" t="s">
        <v>107</v>
      </c>
      <c r="X197" s="52" t="s">
        <v>108</v>
      </c>
      <c r="Y197" s="52" t="s">
        <v>108</v>
      </c>
      <c r="Z197" s="52" t="s">
        <v>108</v>
      </c>
      <c r="AA197" s="52" t="s">
        <v>108</v>
      </c>
      <c r="AB197" s="52" t="s">
        <v>127</v>
      </c>
      <c r="AC197" s="52"/>
      <c r="AD197" s="52"/>
      <c r="AE197" s="78"/>
      <c r="AF197" s="52" t="s">
        <v>239</v>
      </c>
      <c r="AG197" s="52" t="s">
        <v>782</v>
      </c>
      <c r="AH197" s="52"/>
      <c r="AI197" s="52"/>
      <c r="AJ197" s="52"/>
      <c r="AK197" s="52"/>
      <c r="AL197" s="52"/>
      <c r="AM197" s="52"/>
      <c r="AN197" s="52"/>
      <c r="AO197" s="52" t="s">
        <v>108</v>
      </c>
    </row>
    <row r="198" s="5" customFormat="1" ht="57" spans="1:41">
      <c r="A198" s="50" t="s">
        <v>232</v>
      </c>
      <c r="B198" s="51" t="s">
        <v>785</v>
      </c>
      <c r="C198" s="52" t="s">
        <v>786</v>
      </c>
      <c r="D198" s="52" t="s">
        <v>771</v>
      </c>
      <c r="E198" s="52" t="s">
        <v>787</v>
      </c>
      <c r="F198" s="52" t="s">
        <v>129</v>
      </c>
      <c r="G198" s="52" t="s">
        <v>237</v>
      </c>
      <c r="H198" s="52" t="s">
        <v>788</v>
      </c>
      <c r="I198" s="52">
        <v>30</v>
      </c>
      <c r="J198" s="52">
        <v>30</v>
      </c>
      <c r="K198" s="52">
        <v>30</v>
      </c>
      <c r="L198" s="52"/>
      <c r="M198" s="52"/>
      <c r="N198" s="52"/>
      <c r="O198" s="52"/>
      <c r="P198" s="52"/>
      <c r="Q198" s="52"/>
      <c r="R198" s="52"/>
      <c r="S198" s="52"/>
      <c r="T198" s="52"/>
      <c r="U198" s="52"/>
      <c r="V198" s="52"/>
      <c r="W198" s="52" t="s">
        <v>107</v>
      </c>
      <c r="X198" s="52" t="s">
        <v>108</v>
      </c>
      <c r="Y198" s="52" t="s">
        <v>108</v>
      </c>
      <c r="Z198" s="52" t="s">
        <v>108</v>
      </c>
      <c r="AA198" s="52" t="s">
        <v>108</v>
      </c>
      <c r="AB198" s="52" t="s">
        <v>127</v>
      </c>
      <c r="AC198" s="54"/>
      <c r="AD198" s="54"/>
      <c r="AE198" s="78"/>
      <c r="AF198" s="52" t="s">
        <v>239</v>
      </c>
      <c r="AG198" s="52" t="s">
        <v>789</v>
      </c>
      <c r="AH198" s="52"/>
      <c r="AI198" s="52"/>
      <c r="AJ198" s="52"/>
      <c r="AK198" s="52"/>
      <c r="AL198" s="52"/>
      <c r="AM198" s="52"/>
      <c r="AN198" s="52"/>
      <c r="AO198" s="52" t="s">
        <v>108</v>
      </c>
    </row>
    <row r="199" s="5" customFormat="1" ht="42.75" spans="1:41">
      <c r="A199" s="50" t="s">
        <v>232</v>
      </c>
      <c r="B199" s="52" t="s">
        <v>790</v>
      </c>
      <c r="C199" s="52" t="s">
        <v>791</v>
      </c>
      <c r="D199" s="52" t="s">
        <v>771</v>
      </c>
      <c r="E199" s="52" t="s">
        <v>792</v>
      </c>
      <c r="F199" s="52" t="s">
        <v>129</v>
      </c>
      <c r="G199" s="52" t="s">
        <v>261</v>
      </c>
      <c r="H199" s="52" t="s">
        <v>262</v>
      </c>
      <c r="I199" s="52">
        <v>150</v>
      </c>
      <c r="J199" s="52"/>
      <c r="K199" s="52"/>
      <c r="L199" s="52"/>
      <c r="M199" s="52"/>
      <c r="N199" s="52"/>
      <c r="O199" s="52">
        <v>150</v>
      </c>
      <c r="P199" s="52"/>
      <c r="Q199" s="52"/>
      <c r="R199" s="52"/>
      <c r="S199" s="52"/>
      <c r="T199" s="52"/>
      <c r="U199" s="52"/>
      <c r="V199" s="52"/>
      <c r="W199" s="52" t="s">
        <v>126</v>
      </c>
      <c r="X199" s="52" t="s">
        <v>127</v>
      </c>
      <c r="Y199" s="52" t="s">
        <v>108</v>
      </c>
      <c r="Z199" s="52" t="s">
        <v>108</v>
      </c>
      <c r="AA199" s="52" t="s">
        <v>127</v>
      </c>
      <c r="AB199" s="52" t="s">
        <v>127</v>
      </c>
      <c r="AC199" s="52">
        <v>150</v>
      </c>
      <c r="AD199" s="52">
        <v>451</v>
      </c>
      <c r="AE199" s="52">
        <v>451</v>
      </c>
      <c r="AF199" s="52" t="s">
        <v>263</v>
      </c>
      <c r="AG199" s="52" t="s">
        <v>482</v>
      </c>
      <c r="AH199" s="52"/>
      <c r="AI199" s="52"/>
      <c r="AJ199" s="52"/>
      <c r="AK199" s="52"/>
      <c r="AL199" s="52"/>
      <c r="AM199" s="52"/>
      <c r="AN199" s="52"/>
      <c r="AO199" s="52" t="s">
        <v>127</v>
      </c>
    </row>
    <row r="200" s="5" customFormat="1" ht="42.75" spans="1:41">
      <c r="A200" s="50" t="s">
        <v>232</v>
      </c>
      <c r="B200" s="52" t="s">
        <v>793</v>
      </c>
      <c r="C200" s="50" t="s">
        <v>794</v>
      </c>
      <c r="D200" s="52" t="s">
        <v>771</v>
      </c>
      <c r="E200" s="50" t="s">
        <v>792</v>
      </c>
      <c r="F200" s="52" t="s">
        <v>129</v>
      </c>
      <c r="G200" s="52" t="s">
        <v>261</v>
      </c>
      <c r="H200" s="52" t="s">
        <v>795</v>
      </c>
      <c r="I200" s="52">
        <v>20</v>
      </c>
      <c r="J200" s="52"/>
      <c r="K200" s="52"/>
      <c r="L200" s="52"/>
      <c r="M200" s="52"/>
      <c r="N200" s="52"/>
      <c r="O200" s="52">
        <v>20</v>
      </c>
      <c r="P200" s="52"/>
      <c r="Q200" s="52"/>
      <c r="R200" s="52"/>
      <c r="S200" s="52"/>
      <c r="T200" s="52"/>
      <c r="U200" s="52"/>
      <c r="V200" s="52"/>
      <c r="W200" s="52" t="s">
        <v>126</v>
      </c>
      <c r="X200" s="52" t="s">
        <v>127</v>
      </c>
      <c r="Y200" s="52" t="s">
        <v>108</v>
      </c>
      <c r="Z200" s="52" t="s">
        <v>108</v>
      </c>
      <c r="AA200" s="52" t="s">
        <v>127</v>
      </c>
      <c r="AB200" s="52" t="s">
        <v>127</v>
      </c>
      <c r="AC200" s="52">
        <v>30</v>
      </c>
      <c r="AD200" s="52">
        <v>310</v>
      </c>
      <c r="AE200" s="52">
        <v>310</v>
      </c>
      <c r="AF200" s="52" t="s">
        <v>263</v>
      </c>
      <c r="AG200" s="52" t="s">
        <v>376</v>
      </c>
      <c r="AH200" s="52"/>
      <c r="AI200" s="52"/>
      <c r="AJ200" s="52"/>
      <c r="AK200" s="52"/>
      <c r="AL200" s="52"/>
      <c r="AM200" s="52"/>
      <c r="AN200" s="52"/>
      <c r="AO200" s="52" t="s">
        <v>127</v>
      </c>
    </row>
    <row r="201" s="5" customFormat="1" ht="28.5" spans="1:41">
      <c r="A201" s="50" t="s">
        <v>232</v>
      </c>
      <c r="B201" s="52" t="s">
        <v>796</v>
      </c>
      <c r="C201" s="52" t="s">
        <v>797</v>
      </c>
      <c r="D201" s="52" t="s">
        <v>771</v>
      </c>
      <c r="E201" s="52" t="s">
        <v>772</v>
      </c>
      <c r="F201" s="52" t="s">
        <v>129</v>
      </c>
      <c r="G201" s="52" t="s">
        <v>261</v>
      </c>
      <c r="H201" s="52" t="s">
        <v>798</v>
      </c>
      <c r="I201" s="52">
        <v>10</v>
      </c>
      <c r="J201" s="52"/>
      <c r="K201" s="52"/>
      <c r="L201" s="52"/>
      <c r="M201" s="52"/>
      <c r="N201" s="52"/>
      <c r="O201" s="52">
        <v>10</v>
      </c>
      <c r="P201" s="52"/>
      <c r="Q201" s="52"/>
      <c r="R201" s="52"/>
      <c r="S201" s="52"/>
      <c r="T201" s="52"/>
      <c r="U201" s="52"/>
      <c r="V201" s="52"/>
      <c r="W201" s="52" t="s">
        <v>126</v>
      </c>
      <c r="X201" s="52" t="s">
        <v>127</v>
      </c>
      <c r="Y201" s="52" t="s">
        <v>108</v>
      </c>
      <c r="Z201" s="52" t="s">
        <v>108</v>
      </c>
      <c r="AA201" s="52" t="s">
        <v>127</v>
      </c>
      <c r="AB201" s="52" t="s">
        <v>127</v>
      </c>
      <c r="AC201" s="52">
        <v>10</v>
      </c>
      <c r="AD201" s="52">
        <v>32</v>
      </c>
      <c r="AE201" s="52">
        <v>32</v>
      </c>
      <c r="AF201" s="52" t="s">
        <v>263</v>
      </c>
      <c r="AG201" s="52" t="s">
        <v>289</v>
      </c>
      <c r="AH201" s="52"/>
      <c r="AI201" s="52"/>
      <c r="AJ201" s="52"/>
      <c r="AK201" s="52"/>
      <c r="AL201" s="52"/>
      <c r="AM201" s="52"/>
      <c r="AN201" s="52"/>
      <c r="AO201" s="52" t="s">
        <v>127</v>
      </c>
    </row>
    <row r="202" s="5" customFormat="1" ht="71.25" spans="1:41">
      <c r="A202" s="50" t="s">
        <v>232</v>
      </c>
      <c r="B202" s="52" t="s">
        <v>799</v>
      </c>
      <c r="C202" s="52" t="s">
        <v>800</v>
      </c>
      <c r="D202" s="52" t="s">
        <v>771</v>
      </c>
      <c r="E202" s="52" t="s">
        <v>771</v>
      </c>
      <c r="F202" s="52" t="s">
        <v>129</v>
      </c>
      <c r="G202" s="52" t="s">
        <v>261</v>
      </c>
      <c r="H202" s="52" t="s">
        <v>798</v>
      </c>
      <c r="I202" s="52">
        <v>10</v>
      </c>
      <c r="J202" s="52"/>
      <c r="K202" s="52"/>
      <c r="L202" s="52"/>
      <c r="M202" s="52"/>
      <c r="N202" s="52"/>
      <c r="O202" s="52">
        <v>10</v>
      </c>
      <c r="P202" s="52"/>
      <c r="Q202" s="52"/>
      <c r="R202" s="52"/>
      <c r="S202" s="52"/>
      <c r="T202" s="52"/>
      <c r="U202" s="52"/>
      <c r="V202" s="52"/>
      <c r="W202" s="52" t="s">
        <v>126</v>
      </c>
      <c r="X202" s="52" t="s">
        <v>127</v>
      </c>
      <c r="Y202" s="52" t="s">
        <v>108</v>
      </c>
      <c r="Z202" s="52" t="s">
        <v>108</v>
      </c>
      <c r="AA202" s="52" t="s">
        <v>127</v>
      </c>
      <c r="AB202" s="52" t="s">
        <v>127</v>
      </c>
      <c r="AC202" s="52">
        <v>15</v>
      </c>
      <c r="AD202" s="52">
        <v>45</v>
      </c>
      <c r="AE202" s="52">
        <v>45</v>
      </c>
      <c r="AF202" s="52" t="s">
        <v>263</v>
      </c>
      <c r="AG202" s="52" t="s">
        <v>289</v>
      </c>
      <c r="AH202" s="52"/>
      <c r="AI202" s="52"/>
      <c r="AJ202" s="52"/>
      <c r="AK202" s="52"/>
      <c r="AL202" s="52"/>
      <c r="AM202" s="52"/>
      <c r="AN202" s="52"/>
      <c r="AO202" s="52" t="s">
        <v>127</v>
      </c>
    </row>
    <row r="203" s="5" customFormat="1" ht="28.5" spans="1:41">
      <c r="A203" s="50" t="s">
        <v>232</v>
      </c>
      <c r="B203" s="52" t="s">
        <v>801</v>
      </c>
      <c r="C203" s="50" t="s">
        <v>802</v>
      </c>
      <c r="D203" s="52" t="s">
        <v>771</v>
      </c>
      <c r="E203" s="50" t="s">
        <v>792</v>
      </c>
      <c r="F203" s="52" t="s">
        <v>129</v>
      </c>
      <c r="G203" s="52" t="s">
        <v>261</v>
      </c>
      <c r="H203" s="52" t="s">
        <v>262</v>
      </c>
      <c r="I203" s="52">
        <v>20</v>
      </c>
      <c r="J203" s="52"/>
      <c r="K203" s="52"/>
      <c r="L203" s="52"/>
      <c r="M203" s="52"/>
      <c r="N203" s="52"/>
      <c r="O203" s="52">
        <v>20</v>
      </c>
      <c r="P203" s="52"/>
      <c r="Q203" s="52"/>
      <c r="R203" s="52"/>
      <c r="S203" s="52"/>
      <c r="T203" s="52"/>
      <c r="U203" s="52"/>
      <c r="V203" s="52"/>
      <c r="W203" s="52" t="s">
        <v>126</v>
      </c>
      <c r="X203" s="52" t="s">
        <v>127</v>
      </c>
      <c r="Y203" s="52" t="s">
        <v>108</v>
      </c>
      <c r="Z203" s="52" t="s">
        <v>108</v>
      </c>
      <c r="AA203" s="52" t="s">
        <v>127</v>
      </c>
      <c r="AB203" s="52" t="s">
        <v>127</v>
      </c>
      <c r="AC203" s="52">
        <v>30</v>
      </c>
      <c r="AD203" s="52">
        <v>90</v>
      </c>
      <c r="AE203" s="52">
        <v>90</v>
      </c>
      <c r="AF203" s="52" t="s">
        <v>263</v>
      </c>
      <c r="AG203" s="52" t="s">
        <v>376</v>
      </c>
      <c r="AH203" s="52"/>
      <c r="AI203" s="52"/>
      <c r="AJ203" s="52"/>
      <c r="AK203" s="52"/>
      <c r="AL203" s="52"/>
      <c r="AM203" s="52"/>
      <c r="AN203" s="52"/>
      <c r="AO203" s="52" t="s">
        <v>127</v>
      </c>
    </row>
    <row r="204" s="5" customFormat="1" ht="28.5" spans="1:41">
      <c r="A204" s="50" t="s">
        <v>232</v>
      </c>
      <c r="B204" s="52" t="s">
        <v>803</v>
      </c>
      <c r="C204" s="50" t="s">
        <v>804</v>
      </c>
      <c r="D204" s="50" t="s">
        <v>771</v>
      </c>
      <c r="E204" s="50" t="s">
        <v>787</v>
      </c>
      <c r="F204" s="52" t="s">
        <v>129</v>
      </c>
      <c r="G204" s="52" t="s">
        <v>261</v>
      </c>
      <c r="H204" s="52" t="s">
        <v>798</v>
      </c>
      <c r="I204" s="52">
        <v>10</v>
      </c>
      <c r="J204" s="52"/>
      <c r="K204" s="52"/>
      <c r="L204" s="52"/>
      <c r="M204" s="52"/>
      <c r="N204" s="52"/>
      <c r="O204" s="52">
        <v>10</v>
      </c>
      <c r="P204" s="52"/>
      <c r="Q204" s="52"/>
      <c r="R204" s="52"/>
      <c r="S204" s="52"/>
      <c r="T204" s="52"/>
      <c r="U204" s="52"/>
      <c r="V204" s="52"/>
      <c r="W204" s="52" t="s">
        <v>126</v>
      </c>
      <c r="X204" s="52" t="s">
        <v>127</v>
      </c>
      <c r="Y204" s="52" t="s">
        <v>108</v>
      </c>
      <c r="Z204" s="52" t="s">
        <v>108</v>
      </c>
      <c r="AA204" s="52" t="s">
        <v>127</v>
      </c>
      <c r="AB204" s="52" t="s">
        <v>127</v>
      </c>
      <c r="AC204" s="52">
        <v>20</v>
      </c>
      <c r="AD204" s="52">
        <v>60</v>
      </c>
      <c r="AE204" s="52">
        <v>60</v>
      </c>
      <c r="AF204" s="52" t="s">
        <v>263</v>
      </c>
      <c r="AG204" s="52" t="s">
        <v>273</v>
      </c>
      <c r="AH204" s="52"/>
      <c r="AI204" s="52"/>
      <c r="AJ204" s="52"/>
      <c r="AK204" s="52"/>
      <c r="AL204" s="52"/>
      <c r="AM204" s="52"/>
      <c r="AN204" s="52"/>
      <c r="AO204" s="52" t="s">
        <v>127</v>
      </c>
    </row>
    <row r="205" s="6" customFormat="1" ht="42.75" spans="1:41">
      <c r="A205" s="55" t="s">
        <v>232</v>
      </c>
      <c r="B205" s="56" t="s">
        <v>805</v>
      </c>
      <c r="C205" s="56" t="s">
        <v>806</v>
      </c>
      <c r="D205" s="56" t="s">
        <v>771</v>
      </c>
      <c r="E205" s="64" t="s">
        <v>772</v>
      </c>
      <c r="F205" s="56" t="s">
        <v>129</v>
      </c>
      <c r="G205" s="56" t="s">
        <v>261</v>
      </c>
      <c r="H205" s="56" t="s">
        <v>798</v>
      </c>
      <c r="I205" s="64">
        <v>10</v>
      </c>
      <c r="J205" s="64"/>
      <c r="K205" s="56"/>
      <c r="L205" s="64"/>
      <c r="M205" s="56"/>
      <c r="N205" s="56"/>
      <c r="O205" s="64">
        <v>10</v>
      </c>
      <c r="P205" s="56"/>
      <c r="Q205" s="56"/>
      <c r="R205" s="56"/>
      <c r="S205" s="56"/>
      <c r="T205" s="56"/>
      <c r="U205" s="56"/>
      <c r="V205" s="56"/>
      <c r="W205" s="56" t="s">
        <v>126</v>
      </c>
      <c r="X205" s="56" t="s">
        <v>127</v>
      </c>
      <c r="Y205" s="56" t="s">
        <v>108</v>
      </c>
      <c r="Z205" s="56" t="s">
        <v>108</v>
      </c>
      <c r="AA205" s="56" t="s">
        <v>127</v>
      </c>
      <c r="AB205" s="56" t="s">
        <v>127</v>
      </c>
      <c r="AC205" s="64">
        <v>10</v>
      </c>
      <c r="AD205" s="56">
        <v>30</v>
      </c>
      <c r="AE205" s="56">
        <v>30</v>
      </c>
      <c r="AF205" s="56" t="s">
        <v>263</v>
      </c>
      <c r="AG205" s="56" t="s">
        <v>289</v>
      </c>
      <c r="AH205" s="56"/>
      <c r="AI205" s="56"/>
      <c r="AJ205" s="56"/>
      <c r="AK205" s="56"/>
      <c r="AL205" s="56"/>
      <c r="AM205" s="56"/>
      <c r="AN205" s="56"/>
      <c r="AO205" s="56" t="s">
        <v>127</v>
      </c>
    </row>
    <row r="206" s="5" customFormat="1" ht="28.5" spans="1:41">
      <c r="A206" s="50" t="s">
        <v>232</v>
      </c>
      <c r="B206" s="52" t="s">
        <v>807</v>
      </c>
      <c r="C206" s="52" t="s">
        <v>760</v>
      </c>
      <c r="D206" s="52" t="s">
        <v>771</v>
      </c>
      <c r="E206" s="52" t="s">
        <v>772</v>
      </c>
      <c r="F206" s="52" t="s">
        <v>129</v>
      </c>
      <c r="G206" s="52" t="s">
        <v>261</v>
      </c>
      <c r="H206" s="52" t="s">
        <v>798</v>
      </c>
      <c r="I206" s="52">
        <v>10</v>
      </c>
      <c r="J206" s="52"/>
      <c r="K206" s="52"/>
      <c r="L206" s="52"/>
      <c r="M206" s="52"/>
      <c r="N206" s="52"/>
      <c r="O206" s="52">
        <v>10</v>
      </c>
      <c r="P206" s="52"/>
      <c r="Q206" s="52"/>
      <c r="R206" s="52"/>
      <c r="S206" s="52"/>
      <c r="T206" s="52"/>
      <c r="U206" s="52"/>
      <c r="V206" s="52"/>
      <c r="W206" s="52" t="s">
        <v>126</v>
      </c>
      <c r="X206" s="52" t="s">
        <v>127</v>
      </c>
      <c r="Y206" s="52" t="s">
        <v>108</v>
      </c>
      <c r="Z206" s="52" t="s">
        <v>108</v>
      </c>
      <c r="AA206" s="52" t="s">
        <v>127</v>
      </c>
      <c r="AB206" s="52" t="s">
        <v>127</v>
      </c>
      <c r="AC206" s="52">
        <v>10</v>
      </c>
      <c r="AD206" s="52">
        <v>30</v>
      </c>
      <c r="AE206" s="52">
        <v>30</v>
      </c>
      <c r="AF206" s="52" t="s">
        <v>263</v>
      </c>
      <c r="AG206" s="52" t="s">
        <v>289</v>
      </c>
      <c r="AH206" s="52"/>
      <c r="AI206" s="52"/>
      <c r="AJ206" s="52"/>
      <c r="AK206" s="52"/>
      <c r="AL206" s="52"/>
      <c r="AM206" s="52"/>
      <c r="AN206" s="52"/>
      <c r="AO206" s="52" t="s">
        <v>127</v>
      </c>
    </row>
    <row r="207" s="5" customFormat="1" ht="28.5" spans="1:41">
      <c r="A207" s="50" t="s">
        <v>232</v>
      </c>
      <c r="B207" s="52" t="s">
        <v>808</v>
      </c>
      <c r="C207" s="52" t="s">
        <v>809</v>
      </c>
      <c r="D207" s="52" t="s">
        <v>771</v>
      </c>
      <c r="E207" s="52" t="s">
        <v>772</v>
      </c>
      <c r="F207" s="52" t="s">
        <v>129</v>
      </c>
      <c r="G207" s="52" t="s">
        <v>261</v>
      </c>
      <c r="H207" s="52" t="s">
        <v>798</v>
      </c>
      <c r="I207" s="52">
        <v>10</v>
      </c>
      <c r="J207" s="52"/>
      <c r="K207" s="52"/>
      <c r="L207" s="52"/>
      <c r="M207" s="52"/>
      <c r="N207" s="52"/>
      <c r="O207" s="52">
        <v>10</v>
      </c>
      <c r="P207" s="52"/>
      <c r="Q207" s="52"/>
      <c r="R207" s="52"/>
      <c r="S207" s="52"/>
      <c r="T207" s="52"/>
      <c r="U207" s="52"/>
      <c r="V207" s="52"/>
      <c r="W207" s="52" t="s">
        <v>126</v>
      </c>
      <c r="X207" s="52" t="s">
        <v>127</v>
      </c>
      <c r="Y207" s="52" t="s">
        <v>108</v>
      </c>
      <c r="Z207" s="52" t="s">
        <v>108</v>
      </c>
      <c r="AA207" s="52" t="s">
        <v>127</v>
      </c>
      <c r="AB207" s="52" t="s">
        <v>127</v>
      </c>
      <c r="AC207" s="52">
        <v>10</v>
      </c>
      <c r="AD207" s="52">
        <v>30</v>
      </c>
      <c r="AE207" s="52">
        <v>30</v>
      </c>
      <c r="AF207" s="52" t="s">
        <v>263</v>
      </c>
      <c r="AG207" s="52" t="s">
        <v>289</v>
      </c>
      <c r="AH207" s="52"/>
      <c r="AI207" s="52"/>
      <c r="AJ207" s="52"/>
      <c r="AK207" s="52"/>
      <c r="AL207" s="52"/>
      <c r="AM207" s="52"/>
      <c r="AN207" s="52"/>
      <c r="AO207" s="52" t="s">
        <v>127</v>
      </c>
    </row>
    <row r="208" s="5" customFormat="1" ht="28.5" spans="1:41">
      <c r="A208" s="50" t="s">
        <v>232</v>
      </c>
      <c r="B208" s="52" t="s">
        <v>810</v>
      </c>
      <c r="C208" s="52" t="s">
        <v>811</v>
      </c>
      <c r="D208" s="52" t="s">
        <v>771</v>
      </c>
      <c r="E208" s="52" t="s">
        <v>713</v>
      </c>
      <c r="F208" s="52" t="s">
        <v>129</v>
      </c>
      <c r="G208" s="52" t="s">
        <v>261</v>
      </c>
      <c r="H208" s="52" t="s">
        <v>714</v>
      </c>
      <c r="I208" s="52">
        <v>10</v>
      </c>
      <c r="J208" s="52"/>
      <c r="K208" s="52"/>
      <c r="L208" s="52"/>
      <c r="M208" s="52"/>
      <c r="N208" s="52"/>
      <c r="O208" s="52">
        <v>10</v>
      </c>
      <c r="P208" s="52"/>
      <c r="Q208" s="52"/>
      <c r="R208" s="52"/>
      <c r="S208" s="52"/>
      <c r="T208" s="52"/>
      <c r="U208" s="52"/>
      <c r="V208" s="52"/>
      <c r="W208" s="52" t="s">
        <v>126</v>
      </c>
      <c r="X208" s="52" t="s">
        <v>127</v>
      </c>
      <c r="Y208" s="52" t="s">
        <v>108</v>
      </c>
      <c r="Z208" s="52" t="s">
        <v>108</v>
      </c>
      <c r="AA208" s="52" t="s">
        <v>127</v>
      </c>
      <c r="AB208" s="52" t="s">
        <v>127</v>
      </c>
      <c r="AC208" s="52">
        <v>10</v>
      </c>
      <c r="AD208" s="52">
        <v>30</v>
      </c>
      <c r="AE208" s="52">
        <v>30</v>
      </c>
      <c r="AF208" s="52" t="s">
        <v>263</v>
      </c>
      <c r="AG208" s="52" t="s">
        <v>289</v>
      </c>
      <c r="AH208" s="52"/>
      <c r="AI208" s="52"/>
      <c r="AJ208" s="52"/>
      <c r="AK208" s="52"/>
      <c r="AL208" s="52"/>
      <c r="AM208" s="52"/>
      <c r="AN208" s="52"/>
      <c r="AO208" s="52" t="s">
        <v>127</v>
      </c>
    </row>
    <row r="209" s="5" customFormat="1" ht="28.5" spans="1:41">
      <c r="A209" s="50" t="s">
        <v>232</v>
      </c>
      <c r="B209" s="52" t="s">
        <v>812</v>
      </c>
      <c r="C209" s="52" t="s">
        <v>813</v>
      </c>
      <c r="D209" s="52" t="s">
        <v>771</v>
      </c>
      <c r="E209" s="52" t="s">
        <v>787</v>
      </c>
      <c r="F209" s="52" t="s">
        <v>129</v>
      </c>
      <c r="G209" s="52" t="s">
        <v>261</v>
      </c>
      <c r="H209" s="52"/>
      <c r="I209" s="52">
        <v>10</v>
      </c>
      <c r="J209" s="52"/>
      <c r="K209" s="52"/>
      <c r="L209" s="52"/>
      <c r="M209" s="52"/>
      <c r="N209" s="52"/>
      <c r="O209" s="52">
        <v>10</v>
      </c>
      <c r="P209" s="52"/>
      <c r="Q209" s="52"/>
      <c r="R209" s="52"/>
      <c r="S209" s="52"/>
      <c r="T209" s="52"/>
      <c r="U209" s="52"/>
      <c r="V209" s="52"/>
      <c r="W209" s="52" t="s">
        <v>126</v>
      </c>
      <c r="X209" s="52" t="s">
        <v>127</v>
      </c>
      <c r="Y209" s="52" t="s">
        <v>108</v>
      </c>
      <c r="Z209" s="52" t="s">
        <v>108</v>
      </c>
      <c r="AA209" s="52" t="s">
        <v>127</v>
      </c>
      <c r="AB209" s="52" t="s">
        <v>127</v>
      </c>
      <c r="AC209" s="52">
        <v>10</v>
      </c>
      <c r="AD209" s="52">
        <v>30</v>
      </c>
      <c r="AE209" s="52">
        <v>30</v>
      </c>
      <c r="AF209" s="52" t="s">
        <v>263</v>
      </c>
      <c r="AG209" s="52" t="s">
        <v>289</v>
      </c>
      <c r="AH209" s="52"/>
      <c r="AI209" s="52"/>
      <c r="AJ209" s="52"/>
      <c r="AK209" s="52"/>
      <c r="AL209" s="52"/>
      <c r="AM209" s="52"/>
      <c r="AN209" s="52"/>
      <c r="AO209" s="52" t="s">
        <v>127</v>
      </c>
    </row>
    <row r="210" s="5" customFormat="1" ht="57" spans="1:41">
      <c r="A210" s="50" t="s">
        <v>232</v>
      </c>
      <c r="B210" s="78" t="s">
        <v>814</v>
      </c>
      <c r="C210" s="78" t="s">
        <v>815</v>
      </c>
      <c r="D210" s="78" t="s">
        <v>816</v>
      </c>
      <c r="E210" s="78" t="s">
        <v>817</v>
      </c>
      <c r="F210" s="78">
        <v>2020</v>
      </c>
      <c r="G210" s="52" t="s">
        <v>261</v>
      </c>
      <c r="H210" s="78" t="s">
        <v>818</v>
      </c>
      <c r="I210" s="78">
        <v>150</v>
      </c>
      <c r="J210" s="78"/>
      <c r="K210" s="78"/>
      <c r="L210" s="78"/>
      <c r="M210" s="78"/>
      <c r="N210" s="78"/>
      <c r="O210" s="78">
        <v>150</v>
      </c>
      <c r="P210" s="78"/>
      <c r="Q210" s="78"/>
      <c r="R210" s="78"/>
      <c r="S210" s="78"/>
      <c r="T210" s="78"/>
      <c r="U210" s="78"/>
      <c r="V210" s="78"/>
      <c r="W210" s="78" t="s">
        <v>107</v>
      </c>
      <c r="X210" s="78" t="s">
        <v>108</v>
      </c>
      <c r="Y210" s="78" t="s">
        <v>127</v>
      </c>
      <c r="Z210" s="78" t="s">
        <v>108</v>
      </c>
      <c r="AA210" s="78" t="s">
        <v>108</v>
      </c>
      <c r="AB210" s="78" t="s">
        <v>127</v>
      </c>
      <c r="AC210" s="78">
        <v>100</v>
      </c>
      <c r="AD210" s="78">
        <v>426</v>
      </c>
      <c r="AE210" s="78">
        <v>426</v>
      </c>
      <c r="AF210" s="102" t="s">
        <v>239</v>
      </c>
      <c r="AG210" s="78" t="s">
        <v>819</v>
      </c>
      <c r="AH210" s="78"/>
      <c r="AI210" s="78"/>
      <c r="AJ210" s="78"/>
      <c r="AK210" s="78"/>
      <c r="AL210" s="78"/>
      <c r="AM210" s="78"/>
      <c r="AN210" s="78"/>
      <c r="AO210" s="52" t="s">
        <v>127</v>
      </c>
    </row>
    <row r="211" s="5" customFormat="1" ht="57" spans="1:41">
      <c r="A211" s="50" t="s">
        <v>232</v>
      </c>
      <c r="B211" s="78" t="s">
        <v>820</v>
      </c>
      <c r="C211" s="78" t="s">
        <v>821</v>
      </c>
      <c r="D211" s="78" t="s">
        <v>816</v>
      </c>
      <c r="E211" s="78" t="s">
        <v>817</v>
      </c>
      <c r="F211" s="78">
        <v>2020</v>
      </c>
      <c r="G211" s="52" t="s">
        <v>261</v>
      </c>
      <c r="H211" s="78" t="s">
        <v>818</v>
      </c>
      <c r="I211" s="78">
        <v>160</v>
      </c>
      <c r="J211" s="78"/>
      <c r="K211" s="78"/>
      <c r="L211" s="78"/>
      <c r="M211" s="78"/>
      <c r="N211" s="78"/>
      <c r="O211" s="78">
        <v>160</v>
      </c>
      <c r="P211" s="78"/>
      <c r="Q211" s="78"/>
      <c r="R211" s="78"/>
      <c r="S211" s="78"/>
      <c r="T211" s="78"/>
      <c r="U211" s="78"/>
      <c r="V211" s="78"/>
      <c r="W211" s="78" t="s">
        <v>107</v>
      </c>
      <c r="X211" s="78" t="s">
        <v>108</v>
      </c>
      <c r="Y211" s="78" t="s">
        <v>127</v>
      </c>
      <c r="Z211" s="78" t="s">
        <v>108</v>
      </c>
      <c r="AA211" s="78" t="s">
        <v>108</v>
      </c>
      <c r="AB211" s="78" t="s">
        <v>127</v>
      </c>
      <c r="AC211" s="78">
        <v>23</v>
      </c>
      <c r="AD211" s="78">
        <v>94</v>
      </c>
      <c r="AE211" s="78">
        <v>94</v>
      </c>
      <c r="AF211" s="102" t="s">
        <v>239</v>
      </c>
      <c r="AG211" s="78" t="s">
        <v>822</v>
      </c>
      <c r="AH211" s="78"/>
      <c r="AI211" s="78"/>
      <c r="AJ211" s="78"/>
      <c r="AK211" s="78"/>
      <c r="AL211" s="78"/>
      <c r="AM211" s="78"/>
      <c r="AN211" s="78"/>
      <c r="AO211" s="52" t="s">
        <v>127</v>
      </c>
    </row>
    <row r="212" s="5" customFormat="1" ht="57" spans="1:41">
      <c r="A212" s="50" t="s">
        <v>232</v>
      </c>
      <c r="B212" s="78" t="s">
        <v>823</v>
      </c>
      <c r="C212" s="78" t="s">
        <v>824</v>
      </c>
      <c r="D212" s="78" t="s">
        <v>816</v>
      </c>
      <c r="E212" s="78" t="s">
        <v>825</v>
      </c>
      <c r="F212" s="78">
        <v>2020</v>
      </c>
      <c r="G212" s="52" t="s">
        <v>261</v>
      </c>
      <c r="H212" s="78" t="s">
        <v>826</v>
      </c>
      <c r="I212" s="78">
        <v>200</v>
      </c>
      <c r="J212" s="78"/>
      <c r="K212" s="78"/>
      <c r="L212" s="78"/>
      <c r="M212" s="78"/>
      <c r="N212" s="78"/>
      <c r="O212" s="78">
        <v>200</v>
      </c>
      <c r="P212" s="78"/>
      <c r="Q212" s="78"/>
      <c r="R212" s="78"/>
      <c r="S212" s="78"/>
      <c r="T212" s="78"/>
      <c r="U212" s="78"/>
      <c r="V212" s="78"/>
      <c r="W212" s="78" t="s">
        <v>107</v>
      </c>
      <c r="X212" s="78" t="s">
        <v>108</v>
      </c>
      <c r="Y212" s="78" t="s">
        <v>127</v>
      </c>
      <c r="Z212" s="78" t="s">
        <v>108</v>
      </c>
      <c r="AA212" s="78" t="s">
        <v>108</v>
      </c>
      <c r="AB212" s="78" t="s">
        <v>127</v>
      </c>
      <c r="AC212" s="78">
        <v>31</v>
      </c>
      <c r="AD212" s="78">
        <v>105</v>
      </c>
      <c r="AE212" s="78">
        <v>620</v>
      </c>
      <c r="AF212" s="102" t="s">
        <v>239</v>
      </c>
      <c r="AG212" s="78" t="s">
        <v>827</v>
      </c>
      <c r="AH212" s="78"/>
      <c r="AI212" s="78"/>
      <c r="AJ212" s="78"/>
      <c r="AK212" s="78"/>
      <c r="AL212" s="78"/>
      <c r="AM212" s="78"/>
      <c r="AN212" s="78"/>
      <c r="AO212" s="52" t="s">
        <v>127</v>
      </c>
    </row>
    <row r="213" s="5" customFormat="1" ht="71.25" spans="1:41">
      <c r="A213" s="50" t="s">
        <v>232</v>
      </c>
      <c r="B213" s="78" t="s">
        <v>828</v>
      </c>
      <c r="C213" s="78" t="s">
        <v>829</v>
      </c>
      <c r="D213" s="78" t="s">
        <v>816</v>
      </c>
      <c r="E213" s="78" t="s">
        <v>825</v>
      </c>
      <c r="F213" s="78">
        <v>2020</v>
      </c>
      <c r="G213" s="52" t="s">
        <v>261</v>
      </c>
      <c r="H213" s="78" t="s">
        <v>826</v>
      </c>
      <c r="I213" s="78">
        <v>50</v>
      </c>
      <c r="J213" s="78"/>
      <c r="K213" s="78"/>
      <c r="L213" s="78"/>
      <c r="M213" s="78"/>
      <c r="N213" s="78"/>
      <c r="O213" s="78">
        <v>50</v>
      </c>
      <c r="P213" s="78"/>
      <c r="Q213" s="78"/>
      <c r="R213" s="78"/>
      <c r="S213" s="78"/>
      <c r="T213" s="78"/>
      <c r="U213" s="78"/>
      <c r="V213" s="78"/>
      <c r="W213" s="78" t="s">
        <v>107</v>
      </c>
      <c r="X213" s="78" t="s">
        <v>108</v>
      </c>
      <c r="Y213" s="78" t="s">
        <v>127</v>
      </c>
      <c r="Z213" s="78" t="s">
        <v>108</v>
      </c>
      <c r="AA213" s="78" t="s">
        <v>108</v>
      </c>
      <c r="AB213" s="78" t="s">
        <v>127</v>
      </c>
      <c r="AC213" s="78">
        <v>42</v>
      </c>
      <c r="AD213" s="78">
        <v>123</v>
      </c>
      <c r="AE213" s="78">
        <v>353</v>
      </c>
      <c r="AF213" s="102" t="s">
        <v>239</v>
      </c>
      <c r="AG213" s="78" t="s">
        <v>830</v>
      </c>
      <c r="AH213" s="78"/>
      <c r="AI213" s="78"/>
      <c r="AJ213" s="78"/>
      <c r="AK213" s="78"/>
      <c r="AL213" s="78"/>
      <c r="AM213" s="78"/>
      <c r="AN213" s="78"/>
      <c r="AO213" s="52" t="s">
        <v>127</v>
      </c>
    </row>
    <row r="214" s="5" customFormat="1" ht="57" spans="1:41">
      <c r="A214" s="50" t="s">
        <v>232</v>
      </c>
      <c r="B214" s="78" t="s">
        <v>831</v>
      </c>
      <c r="C214" s="78" t="s">
        <v>832</v>
      </c>
      <c r="D214" s="78" t="s">
        <v>816</v>
      </c>
      <c r="E214" s="78" t="s">
        <v>825</v>
      </c>
      <c r="F214" s="78">
        <v>2020</v>
      </c>
      <c r="G214" s="78" t="s">
        <v>261</v>
      </c>
      <c r="H214" s="78" t="s">
        <v>826</v>
      </c>
      <c r="I214" s="78">
        <v>250</v>
      </c>
      <c r="J214" s="78"/>
      <c r="K214" s="78"/>
      <c r="L214" s="78"/>
      <c r="M214" s="78"/>
      <c r="N214" s="78"/>
      <c r="O214" s="78">
        <v>250</v>
      </c>
      <c r="P214" s="78"/>
      <c r="Q214" s="78"/>
      <c r="R214" s="78"/>
      <c r="S214" s="78"/>
      <c r="T214" s="78"/>
      <c r="U214" s="78"/>
      <c r="V214" s="78"/>
      <c r="W214" s="78" t="s">
        <v>107</v>
      </c>
      <c r="X214" s="78" t="s">
        <v>108</v>
      </c>
      <c r="Y214" s="78" t="s">
        <v>127</v>
      </c>
      <c r="Z214" s="78" t="s">
        <v>108</v>
      </c>
      <c r="AA214" s="78" t="s">
        <v>108</v>
      </c>
      <c r="AB214" s="78" t="s">
        <v>127</v>
      </c>
      <c r="AC214" s="78">
        <v>45</v>
      </c>
      <c r="AD214" s="78">
        <v>230</v>
      </c>
      <c r="AE214" s="78">
        <v>925</v>
      </c>
      <c r="AF214" s="102" t="s">
        <v>239</v>
      </c>
      <c r="AG214" s="78" t="s">
        <v>833</v>
      </c>
      <c r="AH214" s="78"/>
      <c r="AI214" s="78"/>
      <c r="AJ214" s="78"/>
      <c r="AK214" s="78"/>
      <c r="AL214" s="78"/>
      <c r="AM214" s="78"/>
      <c r="AN214" s="78"/>
      <c r="AO214" s="52" t="s">
        <v>127</v>
      </c>
    </row>
    <row r="215" s="5" customFormat="1" ht="57" spans="1:41">
      <c r="A215" s="50" t="s">
        <v>232</v>
      </c>
      <c r="B215" s="78" t="s">
        <v>834</v>
      </c>
      <c r="C215" s="78" t="s">
        <v>835</v>
      </c>
      <c r="D215" s="78" t="s">
        <v>816</v>
      </c>
      <c r="E215" s="78" t="s">
        <v>836</v>
      </c>
      <c r="F215" s="78">
        <v>2020</v>
      </c>
      <c r="G215" s="78" t="s">
        <v>261</v>
      </c>
      <c r="H215" s="78" t="s">
        <v>837</v>
      </c>
      <c r="I215" s="78">
        <v>100</v>
      </c>
      <c r="J215" s="78"/>
      <c r="K215" s="78"/>
      <c r="L215" s="78"/>
      <c r="M215" s="78"/>
      <c r="N215" s="78"/>
      <c r="O215" s="78">
        <v>100</v>
      </c>
      <c r="P215" s="78"/>
      <c r="Q215" s="78"/>
      <c r="R215" s="78"/>
      <c r="S215" s="78"/>
      <c r="T215" s="78"/>
      <c r="U215" s="78"/>
      <c r="V215" s="78"/>
      <c r="W215" s="78" t="s">
        <v>107</v>
      </c>
      <c r="X215" s="78" t="s">
        <v>108</v>
      </c>
      <c r="Y215" s="78" t="s">
        <v>127</v>
      </c>
      <c r="Z215" s="78" t="s">
        <v>108</v>
      </c>
      <c r="AA215" s="78" t="s">
        <v>108</v>
      </c>
      <c r="AB215" s="78" t="s">
        <v>127</v>
      </c>
      <c r="AC215" s="78">
        <v>158</v>
      </c>
      <c r="AD215" s="78">
        <v>550</v>
      </c>
      <c r="AE215" s="78">
        <v>550</v>
      </c>
      <c r="AF215" s="102" t="s">
        <v>239</v>
      </c>
      <c r="AG215" s="78" t="s">
        <v>838</v>
      </c>
      <c r="AH215" s="78"/>
      <c r="AI215" s="78"/>
      <c r="AJ215" s="78"/>
      <c r="AK215" s="78"/>
      <c r="AL215" s="78"/>
      <c r="AM215" s="78"/>
      <c r="AN215" s="78"/>
      <c r="AO215" s="52" t="s">
        <v>127</v>
      </c>
    </row>
    <row r="216" s="5" customFormat="1" ht="71.25" spans="1:41">
      <c r="A216" s="50" t="s">
        <v>232</v>
      </c>
      <c r="B216" s="78" t="s">
        <v>839</v>
      </c>
      <c r="C216" s="78" t="s">
        <v>840</v>
      </c>
      <c r="D216" s="78" t="s">
        <v>816</v>
      </c>
      <c r="E216" s="78" t="s">
        <v>841</v>
      </c>
      <c r="F216" s="78">
        <v>2020</v>
      </c>
      <c r="G216" s="78" t="s">
        <v>237</v>
      </c>
      <c r="H216" s="78" t="s">
        <v>842</v>
      </c>
      <c r="I216" s="78">
        <v>10</v>
      </c>
      <c r="J216" s="78">
        <v>10</v>
      </c>
      <c r="K216" s="78"/>
      <c r="L216" s="78">
        <v>10</v>
      </c>
      <c r="M216" s="78"/>
      <c r="N216" s="78"/>
      <c r="O216" s="78"/>
      <c r="P216" s="78"/>
      <c r="Q216" s="78"/>
      <c r="R216" s="78"/>
      <c r="S216" s="78"/>
      <c r="T216" s="78"/>
      <c r="U216" s="78"/>
      <c r="V216" s="78"/>
      <c r="W216" s="78" t="s">
        <v>107</v>
      </c>
      <c r="X216" s="78" t="s">
        <v>108</v>
      </c>
      <c r="Y216" s="78" t="s">
        <v>127</v>
      </c>
      <c r="Z216" s="78" t="s">
        <v>108</v>
      </c>
      <c r="AA216" s="78" t="s">
        <v>108</v>
      </c>
      <c r="AB216" s="78" t="s">
        <v>127</v>
      </c>
      <c r="AC216" s="78">
        <v>120</v>
      </c>
      <c r="AD216" s="78">
        <v>408</v>
      </c>
      <c r="AE216" s="78">
        <v>408</v>
      </c>
      <c r="AF216" s="102" t="s">
        <v>239</v>
      </c>
      <c r="AG216" s="78" t="s">
        <v>843</v>
      </c>
      <c r="AH216" s="78"/>
      <c r="AI216" s="78"/>
      <c r="AJ216" s="78"/>
      <c r="AK216" s="78"/>
      <c r="AL216" s="78"/>
      <c r="AM216" s="78"/>
      <c r="AN216" s="78"/>
      <c r="AO216" s="52" t="s">
        <v>108</v>
      </c>
    </row>
    <row r="217" s="5" customFormat="1" ht="57" spans="1:41">
      <c r="A217" s="50" t="s">
        <v>232</v>
      </c>
      <c r="B217" s="78" t="s">
        <v>844</v>
      </c>
      <c r="C217" s="78" t="s">
        <v>845</v>
      </c>
      <c r="D217" s="78" t="s">
        <v>816</v>
      </c>
      <c r="E217" s="78" t="s">
        <v>846</v>
      </c>
      <c r="F217" s="78">
        <v>2020</v>
      </c>
      <c r="G217" s="78" t="s">
        <v>261</v>
      </c>
      <c r="H217" s="78" t="s">
        <v>847</v>
      </c>
      <c r="I217" s="78">
        <v>300</v>
      </c>
      <c r="J217" s="78"/>
      <c r="K217" s="78"/>
      <c r="L217" s="78"/>
      <c r="M217" s="78"/>
      <c r="N217" s="78"/>
      <c r="O217" s="78">
        <v>300</v>
      </c>
      <c r="P217" s="78"/>
      <c r="Q217" s="78"/>
      <c r="R217" s="78"/>
      <c r="S217" s="78"/>
      <c r="T217" s="78"/>
      <c r="U217" s="78"/>
      <c r="V217" s="78"/>
      <c r="W217" s="78" t="s">
        <v>107</v>
      </c>
      <c r="X217" s="78" t="s">
        <v>108</v>
      </c>
      <c r="Y217" s="78" t="s">
        <v>127</v>
      </c>
      <c r="Z217" s="78" t="s">
        <v>108</v>
      </c>
      <c r="AA217" s="78" t="s">
        <v>108</v>
      </c>
      <c r="AB217" s="78" t="s">
        <v>127</v>
      </c>
      <c r="AC217" s="78">
        <v>112</v>
      </c>
      <c r="AD217" s="78">
        <v>405</v>
      </c>
      <c r="AE217" s="78">
        <v>1525</v>
      </c>
      <c r="AF217" s="102" t="s">
        <v>239</v>
      </c>
      <c r="AG217" s="78" t="s">
        <v>848</v>
      </c>
      <c r="AH217" s="78"/>
      <c r="AI217" s="78"/>
      <c r="AJ217" s="78"/>
      <c r="AK217" s="78"/>
      <c r="AL217" s="78"/>
      <c r="AM217" s="78"/>
      <c r="AN217" s="78"/>
      <c r="AO217" s="52" t="s">
        <v>127</v>
      </c>
    </row>
    <row r="218" s="5" customFormat="1" ht="57" spans="1:41">
      <c r="A218" s="50" t="s">
        <v>232</v>
      </c>
      <c r="B218" s="78" t="s">
        <v>849</v>
      </c>
      <c r="C218" s="78" t="s">
        <v>850</v>
      </c>
      <c r="D218" s="78" t="s">
        <v>816</v>
      </c>
      <c r="E218" s="78" t="s">
        <v>846</v>
      </c>
      <c r="F218" s="78">
        <v>2020</v>
      </c>
      <c r="G218" s="78" t="s">
        <v>261</v>
      </c>
      <c r="H218" s="78" t="s">
        <v>847</v>
      </c>
      <c r="I218" s="78">
        <v>200</v>
      </c>
      <c r="J218" s="78"/>
      <c r="K218" s="78"/>
      <c r="L218" s="78"/>
      <c r="M218" s="78"/>
      <c r="N218" s="78"/>
      <c r="O218" s="78">
        <v>200</v>
      </c>
      <c r="P218" s="78"/>
      <c r="Q218" s="78"/>
      <c r="R218" s="78"/>
      <c r="S218" s="78"/>
      <c r="T218" s="78"/>
      <c r="U218" s="78"/>
      <c r="V218" s="78"/>
      <c r="W218" s="78" t="s">
        <v>107</v>
      </c>
      <c r="X218" s="78" t="s">
        <v>108</v>
      </c>
      <c r="Y218" s="78" t="s">
        <v>127</v>
      </c>
      <c r="Z218" s="78" t="s">
        <v>108</v>
      </c>
      <c r="AA218" s="78" t="s">
        <v>108</v>
      </c>
      <c r="AB218" s="78" t="s">
        <v>127</v>
      </c>
      <c r="AC218" s="78">
        <v>13</v>
      </c>
      <c r="AD218" s="78">
        <v>45</v>
      </c>
      <c r="AE218" s="78">
        <v>45</v>
      </c>
      <c r="AF218" s="102" t="s">
        <v>239</v>
      </c>
      <c r="AG218" s="78" t="s">
        <v>851</v>
      </c>
      <c r="AH218" s="78"/>
      <c r="AI218" s="78"/>
      <c r="AJ218" s="78"/>
      <c r="AK218" s="78"/>
      <c r="AL218" s="78"/>
      <c r="AM218" s="78"/>
      <c r="AN218" s="78"/>
      <c r="AO218" s="52" t="s">
        <v>127</v>
      </c>
    </row>
    <row r="219" s="5" customFormat="1" ht="57" spans="1:41">
      <c r="A219" s="50" t="s">
        <v>232</v>
      </c>
      <c r="B219" s="78" t="s">
        <v>852</v>
      </c>
      <c r="C219" s="78" t="s">
        <v>853</v>
      </c>
      <c r="D219" s="78" t="s">
        <v>816</v>
      </c>
      <c r="E219" s="78" t="s">
        <v>846</v>
      </c>
      <c r="F219" s="78">
        <v>2020</v>
      </c>
      <c r="G219" s="78" t="s">
        <v>261</v>
      </c>
      <c r="H219" s="78" t="s">
        <v>847</v>
      </c>
      <c r="I219" s="78">
        <v>132</v>
      </c>
      <c r="J219" s="78"/>
      <c r="K219" s="78"/>
      <c r="L219" s="78"/>
      <c r="M219" s="78"/>
      <c r="N219" s="78"/>
      <c r="O219" s="78">
        <v>132</v>
      </c>
      <c r="P219" s="78"/>
      <c r="Q219" s="78"/>
      <c r="R219" s="78"/>
      <c r="S219" s="78"/>
      <c r="T219" s="78"/>
      <c r="U219" s="78"/>
      <c r="V219" s="78"/>
      <c r="W219" s="78" t="s">
        <v>107</v>
      </c>
      <c r="X219" s="78" t="s">
        <v>108</v>
      </c>
      <c r="Y219" s="78" t="s">
        <v>127</v>
      </c>
      <c r="Z219" s="78" t="s">
        <v>108</v>
      </c>
      <c r="AA219" s="78" t="s">
        <v>108</v>
      </c>
      <c r="AB219" s="78" t="s">
        <v>127</v>
      </c>
      <c r="AC219" s="78">
        <v>28</v>
      </c>
      <c r="AD219" s="78">
        <v>112</v>
      </c>
      <c r="AE219" s="78">
        <v>112</v>
      </c>
      <c r="AF219" s="102" t="s">
        <v>239</v>
      </c>
      <c r="AG219" s="78" t="s">
        <v>833</v>
      </c>
      <c r="AH219" s="78"/>
      <c r="AI219" s="78"/>
      <c r="AJ219" s="78"/>
      <c r="AK219" s="78"/>
      <c r="AL219" s="78"/>
      <c r="AM219" s="78"/>
      <c r="AN219" s="78"/>
      <c r="AO219" s="52" t="s">
        <v>127</v>
      </c>
    </row>
    <row r="220" s="5" customFormat="1" ht="57" spans="1:41">
      <c r="A220" s="50" t="s">
        <v>232</v>
      </c>
      <c r="B220" s="78" t="s">
        <v>854</v>
      </c>
      <c r="C220" s="78" t="s">
        <v>855</v>
      </c>
      <c r="D220" s="78" t="s">
        <v>816</v>
      </c>
      <c r="E220" s="78" t="s">
        <v>856</v>
      </c>
      <c r="F220" s="78">
        <v>2020</v>
      </c>
      <c r="G220" s="78" t="s">
        <v>261</v>
      </c>
      <c r="H220" s="78" t="s">
        <v>857</v>
      </c>
      <c r="I220" s="78">
        <v>20</v>
      </c>
      <c r="J220" s="78"/>
      <c r="K220" s="78"/>
      <c r="L220" s="78"/>
      <c r="M220" s="78"/>
      <c r="N220" s="78"/>
      <c r="O220" s="78">
        <v>20</v>
      </c>
      <c r="P220" s="78"/>
      <c r="Q220" s="78"/>
      <c r="R220" s="78"/>
      <c r="S220" s="78"/>
      <c r="T220" s="78"/>
      <c r="U220" s="78"/>
      <c r="V220" s="78"/>
      <c r="W220" s="78" t="s">
        <v>107</v>
      </c>
      <c r="X220" s="78" t="s">
        <v>108</v>
      </c>
      <c r="Y220" s="78" t="s">
        <v>108</v>
      </c>
      <c r="Z220" s="78" t="s">
        <v>108</v>
      </c>
      <c r="AA220" s="78" t="s">
        <v>108</v>
      </c>
      <c r="AB220" s="78" t="s">
        <v>127</v>
      </c>
      <c r="AC220" s="78">
        <v>237</v>
      </c>
      <c r="AD220" s="78">
        <v>723</v>
      </c>
      <c r="AE220" s="78">
        <v>1128</v>
      </c>
      <c r="AF220" s="102" t="s">
        <v>239</v>
      </c>
      <c r="AG220" s="78" t="s">
        <v>858</v>
      </c>
      <c r="AH220" s="78"/>
      <c r="AI220" s="78"/>
      <c r="AJ220" s="78"/>
      <c r="AK220" s="78"/>
      <c r="AL220" s="78"/>
      <c r="AM220" s="78"/>
      <c r="AN220" s="78"/>
      <c r="AO220" s="52" t="s">
        <v>127</v>
      </c>
    </row>
    <row r="221" s="5" customFormat="1" ht="57" spans="1:41">
      <c r="A221" s="50" t="s">
        <v>232</v>
      </c>
      <c r="B221" s="78" t="s">
        <v>859</v>
      </c>
      <c r="C221" s="78" t="s">
        <v>860</v>
      </c>
      <c r="D221" s="78" t="s">
        <v>816</v>
      </c>
      <c r="E221" s="78" t="s">
        <v>856</v>
      </c>
      <c r="F221" s="78">
        <v>2020</v>
      </c>
      <c r="G221" s="78" t="s">
        <v>261</v>
      </c>
      <c r="H221" s="78" t="s">
        <v>857</v>
      </c>
      <c r="I221" s="78">
        <v>195</v>
      </c>
      <c r="J221" s="78"/>
      <c r="K221" s="78"/>
      <c r="L221" s="78"/>
      <c r="M221" s="78"/>
      <c r="N221" s="78"/>
      <c r="O221" s="78">
        <v>195</v>
      </c>
      <c r="P221" s="78"/>
      <c r="Q221" s="78"/>
      <c r="R221" s="78"/>
      <c r="S221" s="78"/>
      <c r="T221" s="78"/>
      <c r="U221" s="78"/>
      <c r="V221" s="78"/>
      <c r="W221" s="78" t="s">
        <v>107</v>
      </c>
      <c r="X221" s="78" t="s">
        <v>108</v>
      </c>
      <c r="Y221" s="78" t="s">
        <v>108</v>
      </c>
      <c r="Z221" s="78" t="s">
        <v>108</v>
      </c>
      <c r="AA221" s="78" t="s">
        <v>108</v>
      </c>
      <c r="AB221" s="78" t="s">
        <v>127</v>
      </c>
      <c r="AC221" s="78">
        <v>40</v>
      </c>
      <c r="AD221" s="78">
        <v>156</v>
      </c>
      <c r="AE221" s="78">
        <v>707</v>
      </c>
      <c r="AF221" s="102" t="s">
        <v>239</v>
      </c>
      <c r="AG221" s="78" t="s">
        <v>833</v>
      </c>
      <c r="AH221" s="78"/>
      <c r="AI221" s="78"/>
      <c r="AJ221" s="78"/>
      <c r="AK221" s="78"/>
      <c r="AL221" s="78"/>
      <c r="AM221" s="78"/>
      <c r="AN221" s="78"/>
      <c r="AO221" s="52" t="s">
        <v>127</v>
      </c>
    </row>
    <row r="222" s="5" customFormat="1" ht="57" spans="1:41">
      <c r="A222" s="50" t="s">
        <v>232</v>
      </c>
      <c r="B222" s="78" t="s">
        <v>861</v>
      </c>
      <c r="C222" s="78" t="s">
        <v>862</v>
      </c>
      <c r="D222" s="78" t="s">
        <v>816</v>
      </c>
      <c r="E222" s="78" t="s">
        <v>856</v>
      </c>
      <c r="F222" s="78">
        <v>2020</v>
      </c>
      <c r="G222" s="78" t="s">
        <v>261</v>
      </c>
      <c r="H222" s="78" t="s">
        <v>857</v>
      </c>
      <c r="I222" s="78">
        <v>50</v>
      </c>
      <c r="J222" s="78"/>
      <c r="K222" s="78"/>
      <c r="L222" s="78"/>
      <c r="M222" s="78"/>
      <c r="N222" s="78"/>
      <c r="O222" s="78">
        <v>50</v>
      </c>
      <c r="P222" s="78"/>
      <c r="Q222" s="78"/>
      <c r="R222" s="78"/>
      <c r="S222" s="78"/>
      <c r="T222" s="78"/>
      <c r="U222" s="78"/>
      <c r="V222" s="78"/>
      <c r="W222" s="78" t="s">
        <v>107</v>
      </c>
      <c r="X222" s="78" t="s">
        <v>108</v>
      </c>
      <c r="Y222" s="78" t="s">
        <v>108</v>
      </c>
      <c r="Z222" s="78" t="s">
        <v>108</v>
      </c>
      <c r="AA222" s="78" t="s">
        <v>108</v>
      </c>
      <c r="AB222" s="78" t="s">
        <v>127</v>
      </c>
      <c r="AC222" s="78">
        <v>237</v>
      </c>
      <c r="AD222" s="78">
        <v>723</v>
      </c>
      <c r="AE222" s="78">
        <v>1128</v>
      </c>
      <c r="AF222" s="102" t="s">
        <v>239</v>
      </c>
      <c r="AG222" s="78" t="s">
        <v>863</v>
      </c>
      <c r="AH222" s="78"/>
      <c r="AI222" s="78"/>
      <c r="AJ222" s="78"/>
      <c r="AK222" s="78"/>
      <c r="AL222" s="78"/>
      <c r="AM222" s="78"/>
      <c r="AN222" s="78"/>
      <c r="AO222" s="52" t="s">
        <v>127</v>
      </c>
    </row>
    <row r="223" s="5" customFormat="1" ht="57" spans="1:41">
      <c r="A223" s="50" t="s">
        <v>232</v>
      </c>
      <c r="B223" s="52" t="s">
        <v>864</v>
      </c>
      <c r="C223" s="50" t="s">
        <v>865</v>
      </c>
      <c r="D223" s="50" t="s">
        <v>816</v>
      </c>
      <c r="E223" s="50" t="s">
        <v>836</v>
      </c>
      <c r="F223" s="52" t="s">
        <v>129</v>
      </c>
      <c r="G223" s="52" t="s">
        <v>261</v>
      </c>
      <c r="H223" s="52" t="s">
        <v>866</v>
      </c>
      <c r="I223" s="52">
        <v>50</v>
      </c>
      <c r="J223" s="52"/>
      <c r="K223" s="52"/>
      <c r="L223" s="52"/>
      <c r="M223" s="52"/>
      <c r="N223" s="52"/>
      <c r="O223" s="52">
        <v>50</v>
      </c>
      <c r="P223" s="52"/>
      <c r="Q223" s="52"/>
      <c r="R223" s="52"/>
      <c r="S223" s="52"/>
      <c r="T223" s="52"/>
      <c r="U223" s="52"/>
      <c r="V223" s="52"/>
      <c r="W223" s="52" t="s">
        <v>126</v>
      </c>
      <c r="X223" s="52" t="s">
        <v>127</v>
      </c>
      <c r="Y223" s="52" t="s">
        <v>108</v>
      </c>
      <c r="Z223" s="52" t="s">
        <v>108</v>
      </c>
      <c r="AA223" s="52" t="s">
        <v>127</v>
      </c>
      <c r="AB223" s="52" t="s">
        <v>127</v>
      </c>
      <c r="AC223" s="52">
        <v>40</v>
      </c>
      <c r="AD223" s="52">
        <v>123</v>
      </c>
      <c r="AE223" s="52">
        <v>123</v>
      </c>
      <c r="AF223" s="52" t="s">
        <v>263</v>
      </c>
      <c r="AG223" s="52" t="s">
        <v>269</v>
      </c>
      <c r="AH223" s="52"/>
      <c r="AI223" s="52"/>
      <c r="AJ223" s="52"/>
      <c r="AK223" s="52"/>
      <c r="AL223" s="52"/>
      <c r="AM223" s="52"/>
      <c r="AN223" s="52"/>
      <c r="AO223" s="52" t="s">
        <v>127</v>
      </c>
    </row>
    <row r="224" s="5" customFormat="1" ht="28.5" spans="1:41">
      <c r="A224" s="50" t="s">
        <v>232</v>
      </c>
      <c r="B224" s="52" t="s">
        <v>867</v>
      </c>
      <c r="C224" s="50" t="s">
        <v>868</v>
      </c>
      <c r="D224" s="52" t="s">
        <v>816</v>
      </c>
      <c r="E224" s="50" t="s">
        <v>836</v>
      </c>
      <c r="F224" s="52" t="s">
        <v>129</v>
      </c>
      <c r="G224" s="52" t="s">
        <v>261</v>
      </c>
      <c r="H224" s="52" t="s">
        <v>866</v>
      </c>
      <c r="I224" s="52">
        <v>20</v>
      </c>
      <c r="J224" s="52"/>
      <c r="K224" s="52"/>
      <c r="L224" s="52"/>
      <c r="M224" s="52"/>
      <c r="N224" s="52"/>
      <c r="O224" s="52">
        <v>20</v>
      </c>
      <c r="P224" s="52"/>
      <c r="Q224" s="52"/>
      <c r="R224" s="52"/>
      <c r="S224" s="52"/>
      <c r="T224" s="52"/>
      <c r="U224" s="52"/>
      <c r="V224" s="52"/>
      <c r="W224" s="52" t="s">
        <v>126</v>
      </c>
      <c r="X224" s="52" t="s">
        <v>127</v>
      </c>
      <c r="Y224" s="52" t="s">
        <v>108</v>
      </c>
      <c r="Z224" s="52" t="s">
        <v>108</v>
      </c>
      <c r="AA224" s="52" t="s">
        <v>127</v>
      </c>
      <c r="AB224" s="52" t="s">
        <v>127</v>
      </c>
      <c r="AC224" s="52">
        <v>20</v>
      </c>
      <c r="AD224" s="52">
        <v>61</v>
      </c>
      <c r="AE224" s="52">
        <v>61</v>
      </c>
      <c r="AF224" s="52" t="s">
        <v>263</v>
      </c>
      <c r="AG224" s="52" t="s">
        <v>273</v>
      </c>
      <c r="AH224" s="52"/>
      <c r="AI224" s="52"/>
      <c r="AJ224" s="52"/>
      <c r="AK224" s="52"/>
      <c r="AL224" s="52"/>
      <c r="AM224" s="52"/>
      <c r="AN224" s="52"/>
      <c r="AO224" s="52" t="s">
        <v>127</v>
      </c>
    </row>
    <row r="225" s="5" customFormat="1" ht="28.5" spans="1:41">
      <c r="A225" s="50" t="s">
        <v>232</v>
      </c>
      <c r="B225" s="52" t="s">
        <v>869</v>
      </c>
      <c r="C225" s="52" t="s">
        <v>870</v>
      </c>
      <c r="D225" s="52" t="s">
        <v>816</v>
      </c>
      <c r="E225" s="52" t="s">
        <v>871</v>
      </c>
      <c r="F225" s="52" t="s">
        <v>129</v>
      </c>
      <c r="G225" s="52" t="s">
        <v>261</v>
      </c>
      <c r="H225" s="78" t="s">
        <v>818</v>
      </c>
      <c r="I225" s="54">
        <v>10</v>
      </c>
      <c r="J225" s="54"/>
      <c r="K225" s="52"/>
      <c r="L225" s="54"/>
      <c r="M225" s="52"/>
      <c r="N225" s="52"/>
      <c r="O225" s="54">
        <v>10</v>
      </c>
      <c r="P225" s="52"/>
      <c r="Q225" s="52"/>
      <c r="R225" s="52"/>
      <c r="S225" s="52"/>
      <c r="T225" s="52"/>
      <c r="U225" s="52"/>
      <c r="V225" s="52"/>
      <c r="W225" s="52" t="s">
        <v>126</v>
      </c>
      <c r="X225" s="52" t="s">
        <v>127</v>
      </c>
      <c r="Y225" s="52" t="s">
        <v>108</v>
      </c>
      <c r="Z225" s="52" t="s">
        <v>108</v>
      </c>
      <c r="AA225" s="52" t="s">
        <v>127</v>
      </c>
      <c r="AB225" s="52" t="s">
        <v>127</v>
      </c>
      <c r="AC225" s="52">
        <v>10</v>
      </c>
      <c r="AD225" s="52">
        <v>30</v>
      </c>
      <c r="AE225" s="52">
        <v>30</v>
      </c>
      <c r="AF225" s="52" t="s">
        <v>263</v>
      </c>
      <c r="AG225" s="52" t="s">
        <v>289</v>
      </c>
      <c r="AH225" s="52"/>
      <c r="AI225" s="52"/>
      <c r="AJ225" s="52"/>
      <c r="AK225" s="52"/>
      <c r="AL225" s="52"/>
      <c r="AM225" s="52"/>
      <c r="AN225" s="52"/>
      <c r="AO225" s="52" t="s">
        <v>127</v>
      </c>
    </row>
    <row r="226" s="5" customFormat="1" ht="28.5" spans="1:41">
      <c r="A226" s="50" t="s">
        <v>232</v>
      </c>
      <c r="B226" s="52" t="s">
        <v>872</v>
      </c>
      <c r="C226" s="52" t="s">
        <v>873</v>
      </c>
      <c r="D226" s="52" t="s">
        <v>816</v>
      </c>
      <c r="E226" s="52" t="s">
        <v>825</v>
      </c>
      <c r="F226" s="52" t="s">
        <v>129</v>
      </c>
      <c r="G226" s="52" t="s">
        <v>261</v>
      </c>
      <c r="H226" s="52" t="s">
        <v>874</v>
      </c>
      <c r="I226" s="52">
        <v>10</v>
      </c>
      <c r="J226" s="52"/>
      <c r="K226" s="52"/>
      <c r="L226" s="52"/>
      <c r="M226" s="52"/>
      <c r="N226" s="52"/>
      <c r="O226" s="52">
        <v>10</v>
      </c>
      <c r="P226" s="52"/>
      <c r="Q226" s="52"/>
      <c r="R226" s="52"/>
      <c r="S226" s="52"/>
      <c r="T226" s="52"/>
      <c r="U226" s="52"/>
      <c r="V226" s="52"/>
      <c r="W226" s="52" t="s">
        <v>126</v>
      </c>
      <c r="X226" s="52" t="s">
        <v>127</v>
      </c>
      <c r="Y226" s="52" t="s">
        <v>108</v>
      </c>
      <c r="Z226" s="52" t="s">
        <v>108</v>
      </c>
      <c r="AA226" s="52" t="s">
        <v>127</v>
      </c>
      <c r="AB226" s="52" t="s">
        <v>127</v>
      </c>
      <c r="AC226" s="52">
        <v>10</v>
      </c>
      <c r="AD226" s="52">
        <v>30</v>
      </c>
      <c r="AE226" s="52">
        <v>30</v>
      </c>
      <c r="AF226" s="52" t="s">
        <v>263</v>
      </c>
      <c r="AG226" s="52" t="s">
        <v>289</v>
      </c>
      <c r="AH226" s="52"/>
      <c r="AI226" s="52"/>
      <c r="AJ226" s="52"/>
      <c r="AK226" s="52"/>
      <c r="AL226" s="52"/>
      <c r="AM226" s="52"/>
      <c r="AN226" s="52"/>
      <c r="AO226" s="52" t="s">
        <v>127</v>
      </c>
    </row>
    <row r="227" s="5" customFormat="1" ht="28.5" spans="1:41">
      <c r="A227" s="50" t="s">
        <v>232</v>
      </c>
      <c r="B227" s="52" t="s">
        <v>875</v>
      </c>
      <c r="C227" s="52" t="s">
        <v>876</v>
      </c>
      <c r="D227" s="52" t="s">
        <v>816</v>
      </c>
      <c r="E227" s="52" t="s">
        <v>846</v>
      </c>
      <c r="F227" s="52" t="s">
        <v>129</v>
      </c>
      <c r="G227" s="52" t="s">
        <v>261</v>
      </c>
      <c r="H227" s="52" t="s">
        <v>877</v>
      </c>
      <c r="I227" s="52">
        <v>10</v>
      </c>
      <c r="J227" s="52"/>
      <c r="K227" s="52"/>
      <c r="L227" s="52"/>
      <c r="M227" s="52"/>
      <c r="N227" s="52"/>
      <c r="O227" s="52">
        <v>10</v>
      </c>
      <c r="P227" s="52"/>
      <c r="Q227" s="52"/>
      <c r="R227" s="52"/>
      <c r="S227" s="52"/>
      <c r="T227" s="52"/>
      <c r="U227" s="52"/>
      <c r="V227" s="52"/>
      <c r="W227" s="52" t="s">
        <v>126</v>
      </c>
      <c r="X227" s="52" t="s">
        <v>127</v>
      </c>
      <c r="Y227" s="52" t="s">
        <v>108</v>
      </c>
      <c r="Z227" s="52" t="s">
        <v>108</v>
      </c>
      <c r="AA227" s="52" t="s">
        <v>127</v>
      </c>
      <c r="AB227" s="52" t="s">
        <v>127</v>
      </c>
      <c r="AC227" s="52">
        <v>10</v>
      </c>
      <c r="AD227" s="52">
        <v>30</v>
      </c>
      <c r="AE227" s="52">
        <v>30</v>
      </c>
      <c r="AF227" s="52" t="s">
        <v>263</v>
      </c>
      <c r="AG227" s="52" t="s">
        <v>289</v>
      </c>
      <c r="AH227" s="52"/>
      <c r="AI227" s="52"/>
      <c r="AJ227" s="52"/>
      <c r="AK227" s="52"/>
      <c r="AL227" s="52"/>
      <c r="AM227" s="52"/>
      <c r="AN227" s="52"/>
      <c r="AO227" s="52" t="s">
        <v>127</v>
      </c>
    </row>
    <row r="228" s="5" customFormat="1" ht="28.5" spans="1:41">
      <c r="A228" s="50" t="s">
        <v>232</v>
      </c>
      <c r="B228" s="52" t="s">
        <v>878</v>
      </c>
      <c r="C228" s="52" t="s">
        <v>879</v>
      </c>
      <c r="D228" s="52" t="s">
        <v>816</v>
      </c>
      <c r="E228" s="52" t="s">
        <v>817</v>
      </c>
      <c r="F228" s="52" t="s">
        <v>129</v>
      </c>
      <c r="G228" s="52" t="s">
        <v>261</v>
      </c>
      <c r="H228" s="78" t="s">
        <v>818</v>
      </c>
      <c r="I228" s="52">
        <v>10</v>
      </c>
      <c r="J228" s="52"/>
      <c r="K228" s="52"/>
      <c r="L228" s="52"/>
      <c r="M228" s="52"/>
      <c r="N228" s="52"/>
      <c r="O228" s="52">
        <v>10</v>
      </c>
      <c r="P228" s="52"/>
      <c r="Q228" s="52"/>
      <c r="R228" s="52"/>
      <c r="S228" s="52"/>
      <c r="T228" s="52"/>
      <c r="U228" s="52"/>
      <c r="V228" s="52"/>
      <c r="W228" s="52" t="s">
        <v>126</v>
      </c>
      <c r="X228" s="52" t="s">
        <v>127</v>
      </c>
      <c r="Y228" s="52" t="s">
        <v>108</v>
      </c>
      <c r="Z228" s="52" t="s">
        <v>108</v>
      </c>
      <c r="AA228" s="52" t="s">
        <v>127</v>
      </c>
      <c r="AB228" s="52" t="s">
        <v>127</v>
      </c>
      <c r="AC228" s="52">
        <v>10</v>
      </c>
      <c r="AD228" s="52">
        <v>30</v>
      </c>
      <c r="AE228" s="52">
        <v>30</v>
      </c>
      <c r="AF228" s="52" t="s">
        <v>263</v>
      </c>
      <c r="AG228" s="52" t="s">
        <v>289</v>
      </c>
      <c r="AH228" s="52"/>
      <c r="AI228" s="52"/>
      <c r="AJ228" s="52"/>
      <c r="AK228" s="52"/>
      <c r="AL228" s="52"/>
      <c r="AM228" s="52"/>
      <c r="AN228" s="52"/>
      <c r="AO228" s="52" t="s">
        <v>127</v>
      </c>
    </row>
    <row r="229" s="5" customFormat="1" ht="28.5" spans="1:41">
      <c r="A229" s="50" t="s">
        <v>232</v>
      </c>
      <c r="B229" s="52" t="s">
        <v>880</v>
      </c>
      <c r="C229" s="52" t="s">
        <v>881</v>
      </c>
      <c r="D229" s="52" t="s">
        <v>816</v>
      </c>
      <c r="E229" s="52" t="s">
        <v>882</v>
      </c>
      <c r="F229" s="52" t="s">
        <v>129</v>
      </c>
      <c r="G229" s="52" t="s">
        <v>261</v>
      </c>
      <c r="H229" s="52" t="s">
        <v>883</v>
      </c>
      <c r="I229" s="52">
        <v>10</v>
      </c>
      <c r="J229" s="52"/>
      <c r="K229" s="52"/>
      <c r="L229" s="52"/>
      <c r="M229" s="52"/>
      <c r="N229" s="52"/>
      <c r="O229" s="52">
        <v>10</v>
      </c>
      <c r="P229" s="52"/>
      <c r="Q229" s="52"/>
      <c r="R229" s="52"/>
      <c r="S229" s="52"/>
      <c r="T229" s="52"/>
      <c r="U229" s="52"/>
      <c r="V229" s="52"/>
      <c r="W229" s="52" t="s">
        <v>126</v>
      </c>
      <c r="X229" s="52" t="s">
        <v>127</v>
      </c>
      <c r="Y229" s="52" t="s">
        <v>108</v>
      </c>
      <c r="Z229" s="52" t="s">
        <v>108</v>
      </c>
      <c r="AA229" s="52" t="s">
        <v>127</v>
      </c>
      <c r="AB229" s="52" t="s">
        <v>127</v>
      </c>
      <c r="AC229" s="52">
        <v>10</v>
      </c>
      <c r="AD229" s="52">
        <v>30</v>
      </c>
      <c r="AE229" s="52">
        <v>30</v>
      </c>
      <c r="AF229" s="52" t="s">
        <v>263</v>
      </c>
      <c r="AG229" s="52" t="s">
        <v>289</v>
      </c>
      <c r="AH229" s="52"/>
      <c r="AI229" s="52"/>
      <c r="AJ229" s="52"/>
      <c r="AK229" s="52"/>
      <c r="AL229" s="52"/>
      <c r="AM229" s="52"/>
      <c r="AN229" s="52"/>
      <c r="AO229" s="52" t="s">
        <v>127</v>
      </c>
    </row>
    <row r="230" s="5" customFormat="1" ht="28.5" spans="1:41">
      <c r="A230" s="50" t="s">
        <v>232</v>
      </c>
      <c r="B230" s="52" t="s">
        <v>884</v>
      </c>
      <c r="C230" s="52" t="s">
        <v>885</v>
      </c>
      <c r="D230" s="52" t="s">
        <v>816</v>
      </c>
      <c r="E230" s="52" t="s">
        <v>871</v>
      </c>
      <c r="F230" s="52" t="s">
        <v>129</v>
      </c>
      <c r="G230" s="52" t="s">
        <v>261</v>
      </c>
      <c r="H230" s="52" t="s">
        <v>883</v>
      </c>
      <c r="I230" s="52">
        <v>10</v>
      </c>
      <c r="J230" s="52"/>
      <c r="K230" s="52"/>
      <c r="L230" s="52"/>
      <c r="M230" s="52"/>
      <c r="N230" s="52"/>
      <c r="O230" s="52">
        <v>10</v>
      </c>
      <c r="P230" s="52"/>
      <c r="Q230" s="52"/>
      <c r="R230" s="52"/>
      <c r="S230" s="52"/>
      <c r="T230" s="52"/>
      <c r="U230" s="52"/>
      <c r="V230" s="52"/>
      <c r="W230" s="52" t="s">
        <v>126</v>
      </c>
      <c r="X230" s="52" t="s">
        <v>127</v>
      </c>
      <c r="Y230" s="52" t="s">
        <v>108</v>
      </c>
      <c r="Z230" s="52" t="s">
        <v>108</v>
      </c>
      <c r="AA230" s="52" t="s">
        <v>127</v>
      </c>
      <c r="AB230" s="52" t="s">
        <v>127</v>
      </c>
      <c r="AC230" s="52">
        <v>10</v>
      </c>
      <c r="AD230" s="52">
        <v>30</v>
      </c>
      <c r="AE230" s="52">
        <v>30</v>
      </c>
      <c r="AF230" s="52" t="s">
        <v>263</v>
      </c>
      <c r="AG230" s="52" t="s">
        <v>289</v>
      </c>
      <c r="AH230" s="52"/>
      <c r="AI230" s="52"/>
      <c r="AJ230" s="52"/>
      <c r="AK230" s="52"/>
      <c r="AL230" s="52"/>
      <c r="AM230" s="52"/>
      <c r="AN230" s="52"/>
      <c r="AO230" s="52" t="s">
        <v>127</v>
      </c>
    </row>
    <row r="231" s="5" customFormat="1" ht="28.5" spans="1:41">
      <c r="A231" s="50" t="s">
        <v>232</v>
      </c>
      <c r="B231" s="52" t="s">
        <v>886</v>
      </c>
      <c r="C231" s="52" t="s">
        <v>887</v>
      </c>
      <c r="D231" s="52" t="s">
        <v>816</v>
      </c>
      <c r="E231" s="52" t="s">
        <v>841</v>
      </c>
      <c r="F231" s="52" t="s">
        <v>129</v>
      </c>
      <c r="G231" s="52" t="s">
        <v>261</v>
      </c>
      <c r="H231" s="78" t="s">
        <v>842</v>
      </c>
      <c r="I231" s="52">
        <v>10</v>
      </c>
      <c r="J231" s="52"/>
      <c r="K231" s="52"/>
      <c r="L231" s="52"/>
      <c r="M231" s="52"/>
      <c r="N231" s="52"/>
      <c r="O231" s="52">
        <v>10</v>
      </c>
      <c r="P231" s="52"/>
      <c r="Q231" s="52"/>
      <c r="R231" s="52"/>
      <c r="S231" s="52"/>
      <c r="T231" s="52"/>
      <c r="U231" s="52"/>
      <c r="V231" s="52"/>
      <c r="W231" s="52" t="s">
        <v>126</v>
      </c>
      <c r="X231" s="52" t="s">
        <v>127</v>
      </c>
      <c r="Y231" s="52" t="s">
        <v>108</v>
      </c>
      <c r="Z231" s="52" t="s">
        <v>108</v>
      </c>
      <c r="AA231" s="52" t="s">
        <v>127</v>
      </c>
      <c r="AB231" s="52" t="s">
        <v>127</v>
      </c>
      <c r="AC231" s="52">
        <v>10</v>
      </c>
      <c r="AD231" s="52">
        <v>30</v>
      </c>
      <c r="AE231" s="52">
        <v>30</v>
      </c>
      <c r="AF231" s="52" t="s">
        <v>263</v>
      </c>
      <c r="AG231" s="52" t="s">
        <v>289</v>
      </c>
      <c r="AH231" s="52"/>
      <c r="AI231" s="52"/>
      <c r="AJ231" s="52"/>
      <c r="AK231" s="52"/>
      <c r="AL231" s="52"/>
      <c r="AM231" s="52"/>
      <c r="AN231" s="52"/>
      <c r="AO231" s="52" t="s">
        <v>127</v>
      </c>
    </row>
    <row r="232" s="5" customFormat="1" ht="71.25" spans="1:41">
      <c r="A232" s="50" t="s">
        <v>232</v>
      </c>
      <c r="B232" s="52" t="s">
        <v>888</v>
      </c>
      <c r="C232" s="52" t="s">
        <v>889</v>
      </c>
      <c r="D232" s="52" t="s">
        <v>816</v>
      </c>
      <c r="E232" s="52" t="s">
        <v>882</v>
      </c>
      <c r="F232" s="52" t="s">
        <v>129</v>
      </c>
      <c r="G232" s="52" t="s">
        <v>261</v>
      </c>
      <c r="H232" s="52" t="s">
        <v>883</v>
      </c>
      <c r="I232" s="54">
        <v>20</v>
      </c>
      <c r="J232" s="54"/>
      <c r="K232" s="52"/>
      <c r="L232" s="54"/>
      <c r="M232" s="52"/>
      <c r="N232" s="52"/>
      <c r="O232" s="54">
        <v>20</v>
      </c>
      <c r="P232" s="52"/>
      <c r="Q232" s="52"/>
      <c r="R232" s="52"/>
      <c r="S232" s="52"/>
      <c r="T232" s="52"/>
      <c r="U232" s="52"/>
      <c r="V232" s="52"/>
      <c r="W232" s="52" t="s">
        <v>126</v>
      </c>
      <c r="X232" s="52" t="s">
        <v>127</v>
      </c>
      <c r="Y232" s="52" t="s">
        <v>108</v>
      </c>
      <c r="Z232" s="52" t="s">
        <v>108</v>
      </c>
      <c r="AA232" s="52" t="s">
        <v>127</v>
      </c>
      <c r="AB232" s="52" t="s">
        <v>127</v>
      </c>
      <c r="AC232" s="54">
        <v>16</v>
      </c>
      <c r="AD232" s="52">
        <v>45</v>
      </c>
      <c r="AE232" s="52">
        <v>45</v>
      </c>
      <c r="AF232" s="52" t="s">
        <v>263</v>
      </c>
      <c r="AG232" s="52" t="s">
        <v>583</v>
      </c>
      <c r="AH232" s="52"/>
      <c r="AI232" s="52"/>
      <c r="AJ232" s="52"/>
      <c r="AK232" s="52"/>
      <c r="AL232" s="52"/>
      <c r="AM232" s="52"/>
      <c r="AN232" s="52"/>
      <c r="AO232" s="52" t="s">
        <v>127</v>
      </c>
    </row>
    <row r="233" s="5" customFormat="1" ht="42.75" spans="1:41">
      <c r="A233" s="50" t="s">
        <v>232</v>
      </c>
      <c r="B233" s="52" t="s">
        <v>890</v>
      </c>
      <c r="C233" s="50" t="s">
        <v>891</v>
      </c>
      <c r="D233" s="52" t="s">
        <v>816</v>
      </c>
      <c r="E233" s="50" t="s">
        <v>825</v>
      </c>
      <c r="F233" s="52" t="s">
        <v>129</v>
      </c>
      <c r="G233" s="52" t="s">
        <v>261</v>
      </c>
      <c r="H233" s="52" t="s">
        <v>892</v>
      </c>
      <c r="I233" s="52">
        <v>10</v>
      </c>
      <c r="J233" s="52"/>
      <c r="K233" s="52"/>
      <c r="L233" s="52"/>
      <c r="M233" s="52"/>
      <c r="N233" s="52"/>
      <c r="O233" s="52">
        <v>10</v>
      </c>
      <c r="P233" s="52"/>
      <c r="Q233" s="52"/>
      <c r="R233" s="52"/>
      <c r="S233" s="52"/>
      <c r="T233" s="52"/>
      <c r="U233" s="52"/>
      <c r="V233" s="52"/>
      <c r="W233" s="52" t="s">
        <v>126</v>
      </c>
      <c r="X233" s="52" t="s">
        <v>127</v>
      </c>
      <c r="Y233" s="52" t="s">
        <v>108</v>
      </c>
      <c r="Z233" s="52" t="s">
        <v>108</v>
      </c>
      <c r="AA233" s="52" t="s">
        <v>127</v>
      </c>
      <c r="AB233" s="52" t="s">
        <v>127</v>
      </c>
      <c r="AC233" s="52">
        <v>20</v>
      </c>
      <c r="AD233" s="52">
        <v>60</v>
      </c>
      <c r="AE233" s="52">
        <v>60</v>
      </c>
      <c r="AF233" s="52" t="s">
        <v>263</v>
      </c>
      <c r="AG233" s="52" t="s">
        <v>273</v>
      </c>
      <c r="AH233" s="52"/>
      <c r="AI233" s="52"/>
      <c r="AJ233" s="52"/>
      <c r="AK233" s="52"/>
      <c r="AL233" s="52"/>
      <c r="AM233" s="52"/>
      <c r="AN233" s="52"/>
      <c r="AO233" s="52" t="s">
        <v>127</v>
      </c>
    </row>
    <row r="234" s="5" customFormat="1" ht="28.5" spans="1:41">
      <c r="A234" s="50" t="s">
        <v>232</v>
      </c>
      <c r="B234" s="52" t="s">
        <v>893</v>
      </c>
      <c r="C234" s="52" t="s">
        <v>894</v>
      </c>
      <c r="D234" s="52" t="s">
        <v>816</v>
      </c>
      <c r="E234" s="52" t="s">
        <v>846</v>
      </c>
      <c r="F234" s="52" t="s">
        <v>129</v>
      </c>
      <c r="G234" s="52" t="s">
        <v>261</v>
      </c>
      <c r="H234" s="52" t="s">
        <v>564</v>
      </c>
      <c r="I234" s="54">
        <v>10</v>
      </c>
      <c r="J234" s="54"/>
      <c r="K234" s="52"/>
      <c r="L234" s="54"/>
      <c r="M234" s="52"/>
      <c r="N234" s="52"/>
      <c r="O234" s="54">
        <v>10</v>
      </c>
      <c r="P234" s="52"/>
      <c r="Q234" s="52"/>
      <c r="R234" s="52"/>
      <c r="S234" s="52"/>
      <c r="T234" s="52"/>
      <c r="U234" s="52"/>
      <c r="V234" s="52"/>
      <c r="W234" s="52" t="s">
        <v>126</v>
      </c>
      <c r="X234" s="52" t="s">
        <v>127</v>
      </c>
      <c r="Y234" s="52" t="s">
        <v>108</v>
      </c>
      <c r="Z234" s="52" t="s">
        <v>108</v>
      </c>
      <c r="AA234" s="52" t="s">
        <v>127</v>
      </c>
      <c r="AB234" s="52" t="s">
        <v>127</v>
      </c>
      <c r="AC234" s="52">
        <v>10</v>
      </c>
      <c r="AD234" s="52">
        <v>30</v>
      </c>
      <c r="AE234" s="52">
        <v>30</v>
      </c>
      <c r="AF234" s="52" t="s">
        <v>263</v>
      </c>
      <c r="AG234" s="52" t="s">
        <v>289</v>
      </c>
      <c r="AH234" s="52"/>
      <c r="AI234" s="52"/>
      <c r="AJ234" s="52"/>
      <c r="AK234" s="52"/>
      <c r="AL234" s="52"/>
      <c r="AM234" s="52"/>
      <c r="AN234" s="52"/>
      <c r="AO234" s="52" t="s">
        <v>127</v>
      </c>
    </row>
    <row r="235" s="5" customFormat="1" ht="28.5" spans="1:41">
      <c r="A235" s="50" t="s">
        <v>232</v>
      </c>
      <c r="B235" s="52" t="s">
        <v>895</v>
      </c>
      <c r="C235" s="52" t="s">
        <v>896</v>
      </c>
      <c r="D235" s="52" t="s">
        <v>816</v>
      </c>
      <c r="E235" s="52" t="s">
        <v>638</v>
      </c>
      <c r="F235" s="52" t="s">
        <v>129</v>
      </c>
      <c r="G235" s="52" t="s">
        <v>261</v>
      </c>
      <c r="H235" s="52" t="s">
        <v>883</v>
      </c>
      <c r="I235" s="52">
        <v>10</v>
      </c>
      <c r="J235" s="52"/>
      <c r="K235" s="52"/>
      <c r="L235" s="52"/>
      <c r="M235" s="52"/>
      <c r="N235" s="52"/>
      <c r="O235" s="52">
        <v>10</v>
      </c>
      <c r="P235" s="52"/>
      <c r="Q235" s="52"/>
      <c r="R235" s="52"/>
      <c r="S235" s="52"/>
      <c r="T235" s="52"/>
      <c r="U235" s="52"/>
      <c r="V235" s="52"/>
      <c r="W235" s="52" t="s">
        <v>126</v>
      </c>
      <c r="X235" s="52" t="s">
        <v>127</v>
      </c>
      <c r="Y235" s="52" t="s">
        <v>108</v>
      </c>
      <c r="Z235" s="52" t="s">
        <v>108</v>
      </c>
      <c r="AA235" s="52" t="s">
        <v>127</v>
      </c>
      <c r="AB235" s="52" t="s">
        <v>127</v>
      </c>
      <c r="AC235" s="52">
        <v>10</v>
      </c>
      <c r="AD235" s="52">
        <v>30</v>
      </c>
      <c r="AE235" s="52">
        <v>30</v>
      </c>
      <c r="AF235" s="52" t="s">
        <v>263</v>
      </c>
      <c r="AG235" s="52" t="s">
        <v>289</v>
      </c>
      <c r="AH235" s="52"/>
      <c r="AI235" s="52"/>
      <c r="AJ235" s="52"/>
      <c r="AK235" s="52"/>
      <c r="AL235" s="52"/>
      <c r="AM235" s="52"/>
      <c r="AN235" s="52"/>
      <c r="AO235" s="52" t="s">
        <v>127</v>
      </c>
    </row>
    <row r="236" s="5" customFormat="1" ht="42.75" spans="1:41">
      <c r="A236" s="50" t="s">
        <v>232</v>
      </c>
      <c r="B236" s="52" t="s">
        <v>897</v>
      </c>
      <c r="C236" s="52" t="s">
        <v>898</v>
      </c>
      <c r="D236" s="52" t="s">
        <v>816</v>
      </c>
      <c r="E236" s="52" t="s">
        <v>899</v>
      </c>
      <c r="F236" s="52" t="s">
        <v>129</v>
      </c>
      <c r="G236" s="52" t="s">
        <v>261</v>
      </c>
      <c r="H236" s="52" t="s">
        <v>578</v>
      </c>
      <c r="I236" s="52">
        <v>100</v>
      </c>
      <c r="J236" s="52"/>
      <c r="K236" s="52"/>
      <c r="L236" s="52"/>
      <c r="M236" s="52"/>
      <c r="N236" s="52"/>
      <c r="O236" s="52">
        <v>100</v>
      </c>
      <c r="P236" s="52"/>
      <c r="Q236" s="52"/>
      <c r="R236" s="52"/>
      <c r="S236" s="52"/>
      <c r="T236" s="52"/>
      <c r="U236" s="52"/>
      <c r="V236" s="52"/>
      <c r="W236" s="52" t="s">
        <v>126</v>
      </c>
      <c r="X236" s="52" t="s">
        <v>127</v>
      </c>
      <c r="Y236" s="52" t="s">
        <v>108</v>
      </c>
      <c r="Z236" s="52" t="s">
        <v>108</v>
      </c>
      <c r="AA236" s="52" t="s">
        <v>127</v>
      </c>
      <c r="AB236" s="52" t="s">
        <v>127</v>
      </c>
      <c r="AC236" s="52">
        <v>50</v>
      </c>
      <c r="AD236" s="52">
        <v>150</v>
      </c>
      <c r="AE236" s="52">
        <v>150</v>
      </c>
      <c r="AF236" s="52" t="s">
        <v>263</v>
      </c>
      <c r="AG236" s="52" t="s">
        <v>376</v>
      </c>
      <c r="AH236" s="52"/>
      <c r="AI236" s="52"/>
      <c r="AJ236" s="52"/>
      <c r="AK236" s="52"/>
      <c r="AL236" s="52"/>
      <c r="AM236" s="52"/>
      <c r="AN236" s="52"/>
      <c r="AO236" s="52" t="s">
        <v>127</v>
      </c>
    </row>
    <row r="237" s="5" customFormat="1" ht="42.75" spans="1:41">
      <c r="A237" s="50" t="s">
        <v>232</v>
      </c>
      <c r="B237" s="52" t="s">
        <v>900</v>
      </c>
      <c r="C237" s="52" t="s">
        <v>901</v>
      </c>
      <c r="D237" s="52" t="s">
        <v>816</v>
      </c>
      <c r="E237" s="52" t="s">
        <v>902</v>
      </c>
      <c r="F237" s="52" t="s">
        <v>129</v>
      </c>
      <c r="G237" s="52" t="s">
        <v>261</v>
      </c>
      <c r="H237" s="52" t="s">
        <v>883</v>
      </c>
      <c r="I237" s="52">
        <v>10</v>
      </c>
      <c r="J237" s="52"/>
      <c r="K237" s="52"/>
      <c r="L237" s="52"/>
      <c r="M237" s="52"/>
      <c r="N237" s="52"/>
      <c r="O237" s="52">
        <v>10</v>
      </c>
      <c r="P237" s="52"/>
      <c r="Q237" s="52"/>
      <c r="R237" s="52"/>
      <c r="S237" s="52"/>
      <c r="T237" s="52"/>
      <c r="U237" s="52"/>
      <c r="V237" s="52"/>
      <c r="W237" s="52" t="s">
        <v>126</v>
      </c>
      <c r="X237" s="52" t="s">
        <v>127</v>
      </c>
      <c r="Y237" s="52" t="s">
        <v>108</v>
      </c>
      <c r="Z237" s="52" t="s">
        <v>108</v>
      </c>
      <c r="AA237" s="52" t="s">
        <v>127</v>
      </c>
      <c r="AB237" s="52" t="s">
        <v>127</v>
      </c>
      <c r="AC237" s="52">
        <v>10</v>
      </c>
      <c r="AD237" s="52">
        <v>30</v>
      </c>
      <c r="AE237" s="52">
        <v>30</v>
      </c>
      <c r="AF237" s="52" t="s">
        <v>263</v>
      </c>
      <c r="AG237" s="52" t="s">
        <v>289</v>
      </c>
      <c r="AH237" s="52"/>
      <c r="AI237" s="52"/>
      <c r="AJ237" s="52"/>
      <c r="AK237" s="52"/>
      <c r="AL237" s="52"/>
      <c r="AM237" s="52"/>
      <c r="AN237" s="52"/>
      <c r="AO237" s="52" t="s">
        <v>127</v>
      </c>
    </row>
    <row r="238" s="7" customFormat="1" ht="156" spans="1:41">
      <c r="A238" s="55" t="s">
        <v>903</v>
      </c>
      <c r="B238" s="93" t="s">
        <v>904</v>
      </c>
      <c r="C238" s="56" t="s">
        <v>905</v>
      </c>
      <c r="D238" s="56" t="s">
        <v>906</v>
      </c>
      <c r="E238" s="94" t="s">
        <v>907</v>
      </c>
      <c r="F238" s="56" t="s">
        <v>129</v>
      </c>
      <c r="G238" s="56" t="s">
        <v>908</v>
      </c>
      <c r="H238" s="56" t="s">
        <v>909</v>
      </c>
      <c r="I238" s="56">
        <v>1200</v>
      </c>
      <c r="J238" s="56"/>
      <c r="K238" s="56"/>
      <c r="L238" s="56"/>
      <c r="M238" s="56"/>
      <c r="N238" s="56"/>
      <c r="O238" s="56">
        <v>1200</v>
      </c>
      <c r="P238" s="56"/>
      <c r="Q238" s="56"/>
      <c r="R238" s="56"/>
      <c r="S238" s="56"/>
      <c r="T238" s="56"/>
      <c r="U238" s="56"/>
      <c r="V238" s="56"/>
      <c r="W238" s="56" t="s">
        <v>126</v>
      </c>
      <c r="X238" s="56" t="s">
        <v>108</v>
      </c>
      <c r="Y238" s="56" t="s">
        <v>108</v>
      </c>
      <c r="Z238" s="56" t="s">
        <v>108</v>
      </c>
      <c r="AA238" s="56" t="s">
        <v>127</v>
      </c>
      <c r="AB238" s="56" t="s">
        <v>127</v>
      </c>
      <c r="AC238" s="56">
        <v>3420</v>
      </c>
      <c r="AD238" s="56">
        <v>10560</v>
      </c>
      <c r="AE238" s="56">
        <v>22643</v>
      </c>
      <c r="AF238" s="56" t="s">
        <v>910</v>
      </c>
      <c r="AG238" s="56" t="s">
        <v>911</v>
      </c>
      <c r="AH238" s="56"/>
      <c r="AI238" s="56"/>
      <c r="AJ238" s="56"/>
      <c r="AK238" s="56"/>
      <c r="AL238" s="56"/>
      <c r="AM238" s="56"/>
      <c r="AN238" s="56"/>
      <c r="AO238" s="56"/>
    </row>
    <row r="239" s="7" customFormat="1" ht="132" spans="1:41">
      <c r="A239" s="55" t="s">
        <v>903</v>
      </c>
      <c r="B239" s="56" t="s">
        <v>912</v>
      </c>
      <c r="C239" s="56" t="s">
        <v>913</v>
      </c>
      <c r="D239" s="56" t="s">
        <v>906</v>
      </c>
      <c r="E239" s="94" t="s">
        <v>914</v>
      </c>
      <c r="F239" s="56" t="s">
        <v>129</v>
      </c>
      <c r="G239" s="56" t="s">
        <v>908</v>
      </c>
      <c r="H239" s="56" t="s">
        <v>909</v>
      </c>
      <c r="I239" s="56">
        <v>1100</v>
      </c>
      <c r="J239" s="56"/>
      <c r="K239" s="56"/>
      <c r="L239" s="56"/>
      <c r="M239" s="56"/>
      <c r="N239" s="56"/>
      <c r="O239" s="56">
        <v>1100</v>
      </c>
      <c r="P239" s="56"/>
      <c r="Q239" s="56"/>
      <c r="R239" s="56"/>
      <c r="S239" s="56"/>
      <c r="T239" s="56"/>
      <c r="U239" s="56"/>
      <c r="V239" s="56"/>
      <c r="W239" s="56" t="s">
        <v>107</v>
      </c>
      <c r="X239" s="56" t="s">
        <v>108</v>
      </c>
      <c r="Y239" s="56" t="s">
        <v>108</v>
      </c>
      <c r="Z239" s="56" t="s">
        <v>108</v>
      </c>
      <c r="AA239" s="56" t="s">
        <v>108</v>
      </c>
      <c r="AB239" s="56" t="s">
        <v>127</v>
      </c>
      <c r="AC239" s="56">
        <v>4270</v>
      </c>
      <c r="AD239" s="56">
        <v>13675</v>
      </c>
      <c r="AE239" s="56">
        <v>13945</v>
      </c>
      <c r="AF239" s="56" t="s">
        <v>915</v>
      </c>
      <c r="AG239" s="56" t="s">
        <v>916</v>
      </c>
      <c r="AH239" s="56"/>
      <c r="AI239" s="56"/>
      <c r="AJ239" s="56"/>
      <c r="AK239" s="56"/>
      <c r="AL239" s="56"/>
      <c r="AM239" s="56"/>
      <c r="AN239" s="56"/>
      <c r="AO239" s="56"/>
    </row>
    <row r="240" s="8" customFormat="1" ht="108" spans="1:36">
      <c r="A240" s="55" t="s">
        <v>903</v>
      </c>
      <c r="B240" s="95" t="s">
        <v>917</v>
      </c>
      <c r="C240" s="95" t="s">
        <v>918</v>
      </c>
      <c r="D240" s="95" t="s">
        <v>919</v>
      </c>
      <c r="E240" s="95" t="s">
        <v>920</v>
      </c>
      <c r="F240" s="95" t="s">
        <v>129</v>
      </c>
      <c r="G240" s="95" t="s">
        <v>908</v>
      </c>
      <c r="H240" s="95" t="s">
        <v>921</v>
      </c>
      <c r="I240" s="95">
        <v>82</v>
      </c>
      <c r="J240" s="95"/>
      <c r="K240" s="95"/>
      <c r="L240" s="95"/>
      <c r="M240" s="95"/>
      <c r="N240" s="95"/>
      <c r="O240" s="95">
        <v>82</v>
      </c>
      <c r="P240" s="95"/>
      <c r="Q240" s="95"/>
      <c r="R240" s="95"/>
      <c r="S240" s="95"/>
      <c r="T240" s="95"/>
      <c r="U240" s="95"/>
      <c r="V240" s="95"/>
      <c r="W240" s="95" t="s">
        <v>126</v>
      </c>
      <c r="X240" s="95" t="s">
        <v>108</v>
      </c>
      <c r="Y240" s="95" t="s">
        <v>108</v>
      </c>
      <c r="Z240" s="95" t="s">
        <v>108</v>
      </c>
      <c r="AA240" s="95" t="s">
        <v>108</v>
      </c>
      <c r="AB240" s="95" t="s">
        <v>127</v>
      </c>
      <c r="AC240" s="95">
        <v>218</v>
      </c>
      <c r="AD240" s="95">
        <v>363</v>
      </c>
      <c r="AE240" s="95">
        <v>412</v>
      </c>
      <c r="AF240" s="95" t="s">
        <v>263</v>
      </c>
      <c r="AG240" s="95" t="s">
        <v>922</v>
      </c>
      <c r="AH240" s="95"/>
      <c r="AI240" s="95"/>
      <c r="AJ240" s="95"/>
    </row>
    <row r="241" s="8" customFormat="1" ht="36" spans="1:36">
      <c r="A241" s="55" t="s">
        <v>903</v>
      </c>
      <c r="B241" s="95" t="s">
        <v>923</v>
      </c>
      <c r="C241" s="95" t="s">
        <v>924</v>
      </c>
      <c r="D241" s="95" t="s">
        <v>518</v>
      </c>
      <c r="E241" s="95" t="s">
        <v>543</v>
      </c>
      <c r="F241" s="95" t="s">
        <v>129</v>
      </c>
      <c r="G241" s="95" t="s">
        <v>908</v>
      </c>
      <c r="H241" s="95" t="s">
        <v>544</v>
      </c>
      <c r="I241" s="95">
        <v>15</v>
      </c>
      <c r="J241" s="95"/>
      <c r="K241" s="95"/>
      <c r="L241" s="95"/>
      <c r="M241" s="95"/>
      <c r="N241" s="95"/>
      <c r="O241" s="95">
        <v>15</v>
      </c>
      <c r="P241" s="95"/>
      <c r="Q241" s="95"/>
      <c r="R241" s="95"/>
      <c r="S241" s="95"/>
      <c r="T241" s="95"/>
      <c r="U241" s="95"/>
      <c r="V241" s="95"/>
      <c r="W241" s="95" t="s">
        <v>126</v>
      </c>
      <c r="X241" s="95" t="s">
        <v>108</v>
      </c>
      <c r="Y241" s="95" t="s">
        <v>108</v>
      </c>
      <c r="Z241" s="95" t="s">
        <v>108</v>
      </c>
      <c r="AA241" s="95" t="s">
        <v>108</v>
      </c>
      <c r="AB241" s="95" t="s">
        <v>127</v>
      </c>
      <c r="AC241" s="95">
        <v>10</v>
      </c>
      <c r="AD241" s="95">
        <v>35</v>
      </c>
      <c r="AE241" s="95">
        <v>140</v>
      </c>
      <c r="AF241" s="95" t="s">
        <v>263</v>
      </c>
      <c r="AG241" s="95" t="s">
        <v>925</v>
      </c>
      <c r="AH241" s="95"/>
      <c r="AI241" s="95"/>
      <c r="AJ241" s="95"/>
    </row>
    <row r="242" s="8" customFormat="1" ht="60" spans="1:36">
      <c r="A242" s="55" t="s">
        <v>903</v>
      </c>
      <c r="B242" s="95" t="s">
        <v>926</v>
      </c>
      <c r="C242" s="95" t="s">
        <v>927</v>
      </c>
      <c r="D242" s="95" t="s">
        <v>928</v>
      </c>
      <c r="E242" s="95" t="s">
        <v>929</v>
      </c>
      <c r="F242" s="95" t="s">
        <v>129</v>
      </c>
      <c r="G242" s="95" t="s">
        <v>908</v>
      </c>
      <c r="H242" s="95" t="s">
        <v>930</v>
      </c>
      <c r="I242" s="95">
        <v>82.5</v>
      </c>
      <c r="J242" s="95"/>
      <c r="K242" s="95"/>
      <c r="L242" s="95"/>
      <c r="M242" s="95"/>
      <c r="N242" s="95"/>
      <c r="O242" s="95">
        <v>82.5</v>
      </c>
      <c r="P242" s="95"/>
      <c r="Q242" s="95"/>
      <c r="R242" s="95"/>
      <c r="S242" s="95"/>
      <c r="T242" s="95"/>
      <c r="U242" s="95"/>
      <c r="V242" s="95"/>
      <c r="W242" s="95" t="s">
        <v>107</v>
      </c>
      <c r="X242" s="95" t="s">
        <v>108</v>
      </c>
      <c r="Y242" s="95" t="s">
        <v>127</v>
      </c>
      <c r="Z242" s="95" t="s">
        <v>127</v>
      </c>
      <c r="AA242" s="95" t="s">
        <v>127</v>
      </c>
      <c r="AB242" s="95" t="s">
        <v>127</v>
      </c>
      <c r="AC242" s="95">
        <v>167</v>
      </c>
      <c r="AD242" s="95">
        <v>445</v>
      </c>
      <c r="AE242" s="95">
        <v>600</v>
      </c>
      <c r="AF242" s="95" t="s">
        <v>931</v>
      </c>
      <c r="AG242" s="95" t="s">
        <v>932</v>
      </c>
      <c r="AH242" s="95"/>
      <c r="AI242" s="95"/>
      <c r="AJ242" s="95"/>
    </row>
    <row r="243" s="8" customFormat="1" ht="45" spans="1:36">
      <c r="A243" s="55" t="s">
        <v>903</v>
      </c>
      <c r="B243" s="96" t="s">
        <v>933</v>
      </c>
      <c r="C243" s="97" t="s">
        <v>934</v>
      </c>
      <c r="D243" s="96" t="s">
        <v>384</v>
      </c>
      <c r="E243" s="96" t="s">
        <v>400</v>
      </c>
      <c r="F243" s="96" t="s">
        <v>129</v>
      </c>
      <c r="G243" s="96" t="s">
        <v>908</v>
      </c>
      <c r="H243" s="96" t="s">
        <v>401</v>
      </c>
      <c r="I243" s="96">
        <v>30</v>
      </c>
      <c r="J243" s="96"/>
      <c r="K243" s="96"/>
      <c r="L243" s="96"/>
      <c r="M243" s="96"/>
      <c r="N243" s="96"/>
      <c r="O243" s="96">
        <v>30</v>
      </c>
      <c r="P243" s="96"/>
      <c r="Q243" s="96"/>
      <c r="R243" s="96"/>
      <c r="S243" s="96"/>
      <c r="T243" s="96"/>
      <c r="U243" s="96"/>
      <c r="V243" s="96"/>
      <c r="W243" s="96" t="s">
        <v>107</v>
      </c>
      <c r="X243" s="96" t="s">
        <v>108</v>
      </c>
      <c r="Y243" s="96" t="s">
        <v>127</v>
      </c>
      <c r="Z243" s="96" t="s">
        <v>108</v>
      </c>
      <c r="AA243" s="96" t="s">
        <v>108</v>
      </c>
      <c r="AB243" s="96" t="s">
        <v>127</v>
      </c>
      <c r="AC243" s="96">
        <v>77</v>
      </c>
      <c r="AD243" s="96">
        <v>262</v>
      </c>
      <c r="AE243" s="96">
        <v>262</v>
      </c>
      <c r="AF243" s="96" t="s">
        <v>935</v>
      </c>
      <c r="AG243" s="106" t="s">
        <v>936</v>
      </c>
      <c r="AH243" s="107" t="s">
        <v>937</v>
      </c>
      <c r="AI243" s="96"/>
      <c r="AJ243" s="96" t="s">
        <v>908</v>
      </c>
    </row>
    <row r="244" s="8" customFormat="1" ht="36" spans="1:36">
      <c r="A244" s="55" t="s">
        <v>903</v>
      </c>
      <c r="B244" s="96" t="s">
        <v>938</v>
      </c>
      <c r="C244" s="97" t="s">
        <v>939</v>
      </c>
      <c r="D244" s="96" t="s">
        <v>384</v>
      </c>
      <c r="E244" s="96" t="s">
        <v>437</v>
      </c>
      <c r="F244" s="96" t="s">
        <v>129</v>
      </c>
      <c r="G244" s="96" t="s">
        <v>908</v>
      </c>
      <c r="H244" s="96" t="s">
        <v>438</v>
      </c>
      <c r="I244" s="96">
        <v>30</v>
      </c>
      <c r="J244" s="96"/>
      <c r="K244" s="96"/>
      <c r="L244" s="96"/>
      <c r="M244" s="96"/>
      <c r="N244" s="96"/>
      <c r="O244" s="96">
        <v>30</v>
      </c>
      <c r="P244" s="96"/>
      <c r="Q244" s="96"/>
      <c r="R244" s="96"/>
      <c r="S244" s="96"/>
      <c r="T244" s="96"/>
      <c r="U244" s="96"/>
      <c r="V244" s="96"/>
      <c r="W244" s="96" t="s">
        <v>107</v>
      </c>
      <c r="X244" s="96" t="s">
        <v>108</v>
      </c>
      <c r="Y244" s="96" t="s">
        <v>127</v>
      </c>
      <c r="Z244" s="96" t="s">
        <v>108</v>
      </c>
      <c r="AA244" s="96" t="s">
        <v>108</v>
      </c>
      <c r="AB244" s="96" t="s">
        <v>127</v>
      </c>
      <c r="AC244" s="96">
        <v>50</v>
      </c>
      <c r="AD244" s="96">
        <v>170</v>
      </c>
      <c r="AE244" s="96">
        <v>170</v>
      </c>
      <c r="AF244" s="96" t="s">
        <v>910</v>
      </c>
      <c r="AG244" s="106" t="s">
        <v>940</v>
      </c>
      <c r="AH244" s="96"/>
      <c r="AI244" s="96"/>
      <c r="AJ244" s="96" t="s">
        <v>908</v>
      </c>
    </row>
    <row r="245" s="8" customFormat="1" ht="36" spans="1:36">
      <c r="A245" s="55" t="s">
        <v>903</v>
      </c>
      <c r="B245" s="96" t="s">
        <v>941</v>
      </c>
      <c r="C245" s="96" t="s">
        <v>942</v>
      </c>
      <c r="D245" s="96" t="s">
        <v>562</v>
      </c>
      <c r="E245" s="96" t="s">
        <v>943</v>
      </c>
      <c r="F245" s="96" t="s">
        <v>129</v>
      </c>
      <c r="G245" s="96" t="s">
        <v>908</v>
      </c>
      <c r="H245" s="96" t="s">
        <v>944</v>
      </c>
      <c r="I245" s="96">
        <v>10</v>
      </c>
      <c r="J245" s="96"/>
      <c r="K245" s="96"/>
      <c r="L245" s="96"/>
      <c r="M245" s="96"/>
      <c r="N245" s="96"/>
      <c r="O245" s="96">
        <v>10</v>
      </c>
      <c r="P245" s="96"/>
      <c r="Q245" s="96"/>
      <c r="R245" s="96"/>
      <c r="S245" s="96"/>
      <c r="T245" s="96"/>
      <c r="U245" s="96"/>
      <c r="V245" s="96"/>
      <c r="W245" s="96" t="s">
        <v>107</v>
      </c>
      <c r="X245" s="96" t="s">
        <v>108</v>
      </c>
      <c r="Y245" s="96" t="s">
        <v>108</v>
      </c>
      <c r="Z245" s="96" t="s">
        <v>108</v>
      </c>
      <c r="AA245" s="96" t="s">
        <v>127</v>
      </c>
      <c r="AB245" s="96" t="s">
        <v>127</v>
      </c>
      <c r="AC245" s="96">
        <v>88</v>
      </c>
      <c r="AD245" s="96">
        <v>247</v>
      </c>
      <c r="AE245" s="96">
        <v>410</v>
      </c>
      <c r="AF245" s="96" t="s">
        <v>910</v>
      </c>
      <c r="AG245" s="96" t="s">
        <v>945</v>
      </c>
      <c r="AH245" s="96"/>
      <c r="AI245" s="96"/>
      <c r="AJ245" s="96" t="s">
        <v>946</v>
      </c>
    </row>
    <row r="246" s="8" customFormat="1" ht="36" spans="1:36">
      <c r="A246" s="55" t="s">
        <v>903</v>
      </c>
      <c r="B246" s="96" t="s">
        <v>947</v>
      </c>
      <c r="C246" s="96" t="s">
        <v>948</v>
      </c>
      <c r="D246" s="96" t="s">
        <v>949</v>
      </c>
      <c r="E246" s="96" t="s">
        <v>950</v>
      </c>
      <c r="F246" s="96" t="s">
        <v>129</v>
      </c>
      <c r="G246" s="96" t="s">
        <v>908</v>
      </c>
      <c r="H246" s="95" t="s">
        <v>921</v>
      </c>
      <c r="I246" s="96">
        <v>20</v>
      </c>
      <c r="J246" s="96"/>
      <c r="K246" s="96"/>
      <c r="L246" s="96"/>
      <c r="M246" s="96"/>
      <c r="N246" s="96"/>
      <c r="O246" s="96">
        <v>20</v>
      </c>
      <c r="P246" s="96"/>
      <c r="Q246" s="96"/>
      <c r="R246" s="96"/>
      <c r="S246" s="96"/>
      <c r="T246" s="96"/>
      <c r="U246" s="96"/>
      <c r="V246" s="96"/>
      <c r="W246" s="96" t="s">
        <v>107</v>
      </c>
      <c r="X246" s="96" t="s">
        <v>108</v>
      </c>
      <c r="Y246" s="96" t="s">
        <v>108</v>
      </c>
      <c r="Z246" s="96" t="s">
        <v>108</v>
      </c>
      <c r="AA246" s="96" t="s">
        <v>127</v>
      </c>
      <c r="AB246" s="96" t="s">
        <v>127</v>
      </c>
      <c r="AC246" s="96">
        <v>16</v>
      </c>
      <c r="AD246" s="96">
        <v>44</v>
      </c>
      <c r="AE246" s="96">
        <v>118</v>
      </c>
      <c r="AF246" s="96" t="s">
        <v>910</v>
      </c>
      <c r="AG246" s="96" t="s">
        <v>951</v>
      </c>
      <c r="AH246" s="96"/>
      <c r="AI246" s="96"/>
      <c r="AJ246" s="96" t="s">
        <v>946</v>
      </c>
    </row>
    <row r="247" s="8" customFormat="1" ht="36" spans="1:36">
      <c r="A247" s="55" t="s">
        <v>903</v>
      </c>
      <c r="B247" s="96" t="s">
        <v>952</v>
      </c>
      <c r="C247" s="96" t="s">
        <v>542</v>
      </c>
      <c r="D247" s="96" t="s">
        <v>586</v>
      </c>
      <c r="E247" s="96" t="s">
        <v>618</v>
      </c>
      <c r="F247" s="96" t="s">
        <v>129</v>
      </c>
      <c r="G247" s="96" t="s">
        <v>908</v>
      </c>
      <c r="H247" s="96" t="s">
        <v>953</v>
      </c>
      <c r="I247" s="96">
        <v>15</v>
      </c>
      <c r="J247" s="96"/>
      <c r="K247" s="96"/>
      <c r="L247" s="96"/>
      <c r="M247" s="96"/>
      <c r="N247" s="96"/>
      <c r="O247" s="96">
        <v>15</v>
      </c>
      <c r="P247" s="96"/>
      <c r="Q247" s="96"/>
      <c r="R247" s="96"/>
      <c r="S247" s="96"/>
      <c r="T247" s="96"/>
      <c r="U247" s="96"/>
      <c r="V247" s="96"/>
      <c r="W247" s="96" t="s">
        <v>126</v>
      </c>
      <c r="X247" s="96" t="s">
        <v>108</v>
      </c>
      <c r="Y247" s="96" t="s">
        <v>108</v>
      </c>
      <c r="Z247" s="96" t="s">
        <v>108</v>
      </c>
      <c r="AA247" s="96" t="s">
        <v>108</v>
      </c>
      <c r="AB247" s="96" t="s">
        <v>127</v>
      </c>
      <c r="AC247" s="95">
        <v>40</v>
      </c>
      <c r="AD247" s="103">
        <v>140</v>
      </c>
      <c r="AE247" s="104">
        <v>140</v>
      </c>
      <c r="AF247" s="96" t="s">
        <v>910</v>
      </c>
      <c r="AG247" s="95" t="s">
        <v>954</v>
      </c>
      <c r="AH247" s="100"/>
      <c r="AI247" s="96"/>
      <c r="AJ247" s="96" t="s">
        <v>946</v>
      </c>
    </row>
    <row r="248" s="8" customFormat="1" ht="36" spans="1:36">
      <c r="A248" s="55" t="s">
        <v>903</v>
      </c>
      <c r="B248" s="95" t="s">
        <v>955</v>
      </c>
      <c r="C248" s="95" t="s">
        <v>956</v>
      </c>
      <c r="D248" s="95" t="s">
        <v>586</v>
      </c>
      <c r="E248" s="95" t="s">
        <v>644</v>
      </c>
      <c r="F248" s="95" t="s">
        <v>129</v>
      </c>
      <c r="G248" s="96" t="s">
        <v>908</v>
      </c>
      <c r="H248" s="96" t="s">
        <v>957</v>
      </c>
      <c r="I248" s="95">
        <v>6</v>
      </c>
      <c r="J248" s="95"/>
      <c r="K248" s="95"/>
      <c r="L248" s="95"/>
      <c r="M248" s="95"/>
      <c r="N248" s="95"/>
      <c r="O248" s="95">
        <v>6</v>
      </c>
      <c r="P248" s="99"/>
      <c r="Q248" s="100"/>
      <c r="R248" s="100"/>
      <c r="S248" s="96"/>
      <c r="T248" s="96"/>
      <c r="U248" s="96"/>
      <c r="V248" s="101"/>
      <c r="W248" s="96" t="s">
        <v>126</v>
      </c>
      <c r="X248" s="96" t="s">
        <v>108</v>
      </c>
      <c r="Y248" s="96" t="s">
        <v>108</v>
      </c>
      <c r="Z248" s="96" t="s">
        <v>108</v>
      </c>
      <c r="AA248" s="96" t="s">
        <v>108</v>
      </c>
      <c r="AB248" s="96" t="s">
        <v>127</v>
      </c>
      <c r="AC248" s="95">
        <v>60</v>
      </c>
      <c r="AD248" s="103">
        <v>210</v>
      </c>
      <c r="AE248" s="104">
        <v>210</v>
      </c>
      <c r="AF248" s="96" t="s">
        <v>910</v>
      </c>
      <c r="AG248" s="95" t="s">
        <v>958</v>
      </c>
      <c r="AH248" s="100"/>
      <c r="AI248" s="96"/>
      <c r="AJ248" s="96" t="s">
        <v>946</v>
      </c>
    </row>
    <row r="249" s="8" customFormat="1" ht="36" spans="1:36">
      <c r="A249" s="55" t="s">
        <v>903</v>
      </c>
      <c r="B249" s="95" t="s">
        <v>959</v>
      </c>
      <c r="C249" s="95" t="s">
        <v>960</v>
      </c>
      <c r="D249" s="95" t="s">
        <v>586</v>
      </c>
      <c r="E249" s="95" t="s">
        <v>668</v>
      </c>
      <c r="F249" s="95" t="s">
        <v>129</v>
      </c>
      <c r="G249" s="96" t="s">
        <v>908</v>
      </c>
      <c r="H249" s="96" t="s">
        <v>961</v>
      </c>
      <c r="I249" s="95">
        <v>20</v>
      </c>
      <c r="J249" s="95"/>
      <c r="K249" s="95"/>
      <c r="L249" s="95"/>
      <c r="M249" s="95"/>
      <c r="N249" s="95"/>
      <c r="O249" s="95">
        <v>20</v>
      </c>
      <c r="P249" s="99"/>
      <c r="Q249" s="100"/>
      <c r="R249" s="100"/>
      <c r="S249" s="96"/>
      <c r="T249" s="96"/>
      <c r="U249" s="96"/>
      <c r="V249" s="101"/>
      <c r="W249" s="96" t="s">
        <v>126</v>
      </c>
      <c r="X249" s="96" t="s">
        <v>108</v>
      </c>
      <c r="Y249" s="96" t="s">
        <v>108</v>
      </c>
      <c r="Z249" s="96" t="s">
        <v>108</v>
      </c>
      <c r="AA249" s="96" t="s">
        <v>108</v>
      </c>
      <c r="AB249" s="96" t="s">
        <v>127</v>
      </c>
      <c r="AC249" s="95">
        <v>30</v>
      </c>
      <c r="AD249" s="103">
        <v>105</v>
      </c>
      <c r="AE249" s="104">
        <v>105</v>
      </c>
      <c r="AF249" s="96" t="s">
        <v>910</v>
      </c>
      <c r="AG249" s="95" t="s">
        <v>962</v>
      </c>
      <c r="AH249" s="100"/>
      <c r="AI249" s="96"/>
      <c r="AJ249" s="96" t="s">
        <v>946</v>
      </c>
    </row>
    <row r="250" s="8" customFormat="1" ht="36" spans="1:36">
      <c r="A250" s="55" t="s">
        <v>903</v>
      </c>
      <c r="B250" s="95" t="s">
        <v>963</v>
      </c>
      <c r="C250" s="95" t="s">
        <v>964</v>
      </c>
      <c r="D250" s="95" t="s">
        <v>586</v>
      </c>
      <c r="E250" s="95" t="s">
        <v>668</v>
      </c>
      <c r="F250" s="95" t="s">
        <v>129</v>
      </c>
      <c r="G250" s="95" t="s">
        <v>908</v>
      </c>
      <c r="H250" s="96" t="s">
        <v>961</v>
      </c>
      <c r="I250" s="95">
        <v>30</v>
      </c>
      <c r="J250" s="95"/>
      <c r="K250" s="95"/>
      <c r="L250" s="95"/>
      <c r="M250" s="95"/>
      <c r="N250" s="95"/>
      <c r="O250" s="95">
        <v>30</v>
      </c>
      <c r="P250" s="99"/>
      <c r="Q250" s="100"/>
      <c r="R250" s="100"/>
      <c r="S250" s="96"/>
      <c r="T250" s="96"/>
      <c r="U250" s="96"/>
      <c r="V250" s="101"/>
      <c r="W250" s="96" t="s">
        <v>126</v>
      </c>
      <c r="X250" s="96" t="s">
        <v>108</v>
      </c>
      <c r="Y250" s="96" t="s">
        <v>108</v>
      </c>
      <c r="Z250" s="96" t="s">
        <v>108</v>
      </c>
      <c r="AA250" s="96" t="s">
        <v>108</v>
      </c>
      <c r="AB250" s="96" t="s">
        <v>127</v>
      </c>
      <c r="AC250" s="95">
        <v>35</v>
      </c>
      <c r="AD250" s="103">
        <v>122.5</v>
      </c>
      <c r="AE250" s="104">
        <v>122.5</v>
      </c>
      <c r="AF250" s="96" t="s">
        <v>910</v>
      </c>
      <c r="AG250" s="95" t="s">
        <v>965</v>
      </c>
      <c r="AH250" s="100"/>
      <c r="AI250" s="96"/>
      <c r="AJ250" s="96" t="s">
        <v>946</v>
      </c>
    </row>
    <row r="251" s="8" customFormat="1" ht="36" spans="1:36">
      <c r="A251" s="55" t="s">
        <v>903</v>
      </c>
      <c r="B251" s="95" t="s">
        <v>966</v>
      </c>
      <c r="C251" s="95" t="s">
        <v>967</v>
      </c>
      <c r="D251" s="95" t="s">
        <v>235</v>
      </c>
      <c r="E251" s="95" t="s">
        <v>267</v>
      </c>
      <c r="F251" s="95" t="s">
        <v>129</v>
      </c>
      <c r="G251" s="95" t="s">
        <v>908</v>
      </c>
      <c r="H251" s="95" t="s">
        <v>968</v>
      </c>
      <c r="I251" s="95">
        <v>30</v>
      </c>
      <c r="J251" s="95"/>
      <c r="K251" s="95"/>
      <c r="L251" s="95"/>
      <c r="M251" s="95"/>
      <c r="N251" s="95"/>
      <c r="O251" s="95">
        <v>30</v>
      </c>
      <c r="P251" s="95"/>
      <c r="Q251" s="95"/>
      <c r="R251" s="95"/>
      <c r="S251" s="95"/>
      <c r="T251" s="95"/>
      <c r="U251" s="95"/>
      <c r="V251" s="95"/>
      <c r="W251" s="95" t="s">
        <v>126</v>
      </c>
      <c r="X251" s="95" t="s">
        <v>108</v>
      </c>
      <c r="Y251" s="95" t="s">
        <v>108</v>
      </c>
      <c r="Z251" s="95" t="s">
        <v>127</v>
      </c>
      <c r="AA251" s="95" t="s">
        <v>127</v>
      </c>
      <c r="AB251" s="95" t="s">
        <v>127</v>
      </c>
      <c r="AC251" s="95">
        <v>30</v>
      </c>
      <c r="AD251" s="95">
        <v>92</v>
      </c>
      <c r="AE251" s="105">
        <v>145</v>
      </c>
      <c r="AF251" s="96" t="s">
        <v>910</v>
      </c>
      <c r="AG251" s="95" t="s">
        <v>969</v>
      </c>
      <c r="AH251" s="95"/>
      <c r="AI251" s="108"/>
      <c r="AJ251" s="95" t="s">
        <v>946</v>
      </c>
    </row>
    <row r="252" ht="57" spans="1:16355">
      <c r="A252" s="98" t="s">
        <v>970</v>
      </c>
      <c r="B252" s="52" t="s">
        <v>971</v>
      </c>
      <c r="C252" s="52" t="s">
        <v>972</v>
      </c>
      <c r="D252" s="52" t="s">
        <v>562</v>
      </c>
      <c r="E252" s="52" t="s">
        <v>973</v>
      </c>
      <c r="F252" s="52" t="s">
        <v>129</v>
      </c>
      <c r="G252" s="52" t="s">
        <v>529</v>
      </c>
      <c r="H252" s="52" t="s">
        <v>974</v>
      </c>
      <c r="I252" s="52">
        <v>8</v>
      </c>
      <c r="J252" s="52">
        <v>8</v>
      </c>
      <c r="K252" s="52">
        <v>8</v>
      </c>
      <c r="L252" s="52"/>
      <c r="M252" s="52"/>
      <c r="N252" s="52"/>
      <c r="O252" s="52"/>
      <c r="P252" s="52"/>
      <c r="Q252" s="52"/>
      <c r="R252" s="52"/>
      <c r="S252" s="52"/>
      <c r="T252" s="52"/>
      <c r="U252" s="52"/>
      <c r="V252" s="52"/>
      <c r="W252" s="52" t="s">
        <v>107</v>
      </c>
      <c r="X252" s="52" t="s">
        <v>108</v>
      </c>
      <c r="Y252" s="52" t="s">
        <v>127</v>
      </c>
      <c r="Z252" s="52" t="s">
        <v>108</v>
      </c>
      <c r="AA252" s="52" t="s">
        <v>127</v>
      </c>
      <c r="AB252" s="52" t="s">
        <v>127</v>
      </c>
      <c r="AC252" s="52">
        <v>19</v>
      </c>
      <c r="AD252" s="52"/>
      <c r="AE252" s="52"/>
      <c r="AF252" s="52" t="s">
        <v>975</v>
      </c>
      <c r="AG252" s="52" t="s">
        <v>976</v>
      </c>
      <c r="AH252" s="52"/>
      <c r="AI252" s="52"/>
      <c r="AJ252" s="52" t="s">
        <v>529</v>
      </c>
      <c r="AK252" s="52"/>
      <c r="AL252" s="52"/>
      <c r="AM252" s="52"/>
      <c r="AN252" s="52"/>
      <c r="AO252" s="52"/>
      <c r="XDV252" s="110"/>
      <c r="XDW252" s="110"/>
      <c r="XDX252" s="110"/>
      <c r="XDY252" s="110"/>
      <c r="XDZ252" s="110"/>
      <c r="XEA252" s="110"/>
    </row>
    <row r="253" ht="57" spans="1:16355">
      <c r="A253" s="98"/>
      <c r="B253" s="52" t="s">
        <v>977</v>
      </c>
      <c r="C253" s="52" t="s">
        <v>978</v>
      </c>
      <c r="D253" s="52" t="s">
        <v>562</v>
      </c>
      <c r="E253" s="52" t="s">
        <v>563</v>
      </c>
      <c r="F253" s="52" t="s">
        <v>129</v>
      </c>
      <c r="G253" s="52" t="s">
        <v>529</v>
      </c>
      <c r="H253" s="52" t="s">
        <v>979</v>
      </c>
      <c r="I253" s="52">
        <v>25</v>
      </c>
      <c r="J253" s="52">
        <v>25</v>
      </c>
      <c r="K253" s="52">
        <v>25</v>
      </c>
      <c r="L253" s="52"/>
      <c r="M253" s="52"/>
      <c r="N253" s="52"/>
      <c r="O253" s="52"/>
      <c r="P253" s="52"/>
      <c r="Q253" s="52"/>
      <c r="R253" s="52"/>
      <c r="S253" s="52"/>
      <c r="T253" s="52"/>
      <c r="U253" s="52"/>
      <c r="V253" s="52"/>
      <c r="W253" s="52" t="s">
        <v>107</v>
      </c>
      <c r="X253" s="52" t="s">
        <v>108</v>
      </c>
      <c r="Y253" s="52" t="s">
        <v>108</v>
      </c>
      <c r="Z253" s="52" t="s">
        <v>108</v>
      </c>
      <c r="AA253" s="52" t="s">
        <v>127</v>
      </c>
      <c r="AB253" s="52" t="s">
        <v>127</v>
      </c>
      <c r="AC253" s="52">
        <v>136</v>
      </c>
      <c r="AD253" s="52"/>
      <c r="AE253" s="52"/>
      <c r="AF253" s="52" t="s">
        <v>975</v>
      </c>
      <c r="AG253" s="52" t="s">
        <v>980</v>
      </c>
      <c r="AH253" s="52"/>
      <c r="AI253" s="52"/>
      <c r="AJ253" s="52" t="s">
        <v>529</v>
      </c>
      <c r="AK253" s="52"/>
      <c r="AL253" s="52"/>
      <c r="AM253" s="52"/>
      <c r="AN253" s="52"/>
      <c r="AO253" s="52"/>
      <c r="XDV253" s="11"/>
      <c r="XDW253" s="11"/>
      <c r="XDX253" s="11"/>
      <c r="XDY253" s="11"/>
      <c r="XDZ253" s="11"/>
      <c r="XEA253" s="11"/>
    </row>
    <row r="254" ht="71.25" spans="1:16355">
      <c r="A254" s="98"/>
      <c r="B254" s="52" t="s">
        <v>981</v>
      </c>
      <c r="C254" s="52" t="s">
        <v>982</v>
      </c>
      <c r="D254" s="52" t="s">
        <v>712</v>
      </c>
      <c r="E254" s="52" t="s">
        <v>713</v>
      </c>
      <c r="F254" s="52">
        <v>2020</v>
      </c>
      <c r="G254" s="52" t="s">
        <v>529</v>
      </c>
      <c r="H254" s="52" t="s">
        <v>714</v>
      </c>
      <c r="I254" s="52">
        <v>5</v>
      </c>
      <c r="J254" s="52">
        <v>5</v>
      </c>
      <c r="K254" s="52">
        <v>5</v>
      </c>
      <c r="L254" s="52"/>
      <c r="M254" s="52"/>
      <c r="N254" s="52"/>
      <c r="O254" s="52"/>
      <c r="P254" s="52"/>
      <c r="Q254" s="52"/>
      <c r="R254" s="52"/>
      <c r="S254" s="52"/>
      <c r="T254" s="52"/>
      <c r="U254" s="52"/>
      <c r="V254" s="52"/>
      <c r="W254" s="52" t="s">
        <v>126</v>
      </c>
      <c r="X254" s="52" t="s">
        <v>108</v>
      </c>
      <c r="Y254" s="52" t="s">
        <v>108</v>
      </c>
      <c r="Z254" s="52" t="s">
        <v>127</v>
      </c>
      <c r="AA254" s="52" t="s">
        <v>108</v>
      </c>
      <c r="AB254" s="52" t="s">
        <v>127</v>
      </c>
      <c r="AC254" s="52">
        <v>148</v>
      </c>
      <c r="AD254" s="52">
        <v>440</v>
      </c>
      <c r="AE254" s="52">
        <v>1517</v>
      </c>
      <c r="AF254" s="52" t="s">
        <v>983</v>
      </c>
      <c r="AG254" s="52" t="s">
        <v>984</v>
      </c>
      <c r="AH254" s="52"/>
      <c r="AI254" s="52"/>
      <c r="AJ254" s="52" t="s">
        <v>529</v>
      </c>
      <c r="AK254" s="52"/>
      <c r="AL254" s="52"/>
      <c r="AM254" s="52"/>
      <c r="AN254" s="52"/>
      <c r="AO254" s="52"/>
      <c r="XDV254" s="11"/>
      <c r="XDW254" s="11"/>
      <c r="XDX254" s="11"/>
      <c r="XDY254" s="11"/>
      <c r="XDZ254" s="11"/>
      <c r="XEA254" s="11"/>
    </row>
    <row r="255" s="8" customFormat="1" ht="71.25" spans="1:41">
      <c r="A255" s="98"/>
      <c r="B255" s="52" t="s">
        <v>985</v>
      </c>
      <c r="C255" s="52" t="s">
        <v>986</v>
      </c>
      <c r="D255" s="52" t="s">
        <v>712</v>
      </c>
      <c r="E255" s="52" t="s">
        <v>713</v>
      </c>
      <c r="F255" s="52">
        <v>2020</v>
      </c>
      <c r="G255" s="52" t="s">
        <v>529</v>
      </c>
      <c r="H255" s="52" t="s">
        <v>714</v>
      </c>
      <c r="I255" s="52">
        <v>100</v>
      </c>
      <c r="J255" s="52">
        <v>100</v>
      </c>
      <c r="K255" s="52">
        <v>100</v>
      </c>
      <c r="L255" s="52"/>
      <c r="M255" s="52"/>
      <c r="N255" s="52"/>
      <c r="O255" s="52"/>
      <c r="P255" s="52"/>
      <c r="Q255" s="52"/>
      <c r="R255" s="52"/>
      <c r="S255" s="52"/>
      <c r="T255" s="52"/>
      <c r="U255" s="52"/>
      <c r="V255" s="52"/>
      <c r="W255" s="52" t="s">
        <v>126</v>
      </c>
      <c r="X255" s="52" t="s">
        <v>108</v>
      </c>
      <c r="Y255" s="52" t="s">
        <v>108</v>
      </c>
      <c r="Z255" s="52" t="s">
        <v>127</v>
      </c>
      <c r="AA255" s="52" t="s">
        <v>108</v>
      </c>
      <c r="AB255" s="52" t="s">
        <v>127</v>
      </c>
      <c r="AC255" s="52">
        <v>148</v>
      </c>
      <c r="AD255" s="52">
        <v>440</v>
      </c>
      <c r="AE255" s="52">
        <v>1517</v>
      </c>
      <c r="AF255" s="52" t="s">
        <v>715</v>
      </c>
      <c r="AG255" s="52" t="s">
        <v>716</v>
      </c>
      <c r="AH255" s="52"/>
      <c r="AI255" s="52"/>
      <c r="AJ255" s="52" t="s">
        <v>529</v>
      </c>
      <c r="AK255" s="109"/>
      <c r="AL255" s="109"/>
      <c r="AM255" s="109"/>
      <c r="AN255" s="109"/>
      <c r="AO255" s="109"/>
    </row>
    <row r="256" s="8" customFormat="1" ht="71.25" spans="1:41">
      <c r="A256" s="98"/>
      <c r="B256" s="52" t="s">
        <v>987</v>
      </c>
      <c r="C256" s="52" t="s">
        <v>988</v>
      </c>
      <c r="D256" s="52" t="s">
        <v>712</v>
      </c>
      <c r="E256" s="52" t="s">
        <v>724</v>
      </c>
      <c r="F256" s="52">
        <v>2020</v>
      </c>
      <c r="G256" s="52" t="s">
        <v>529</v>
      </c>
      <c r="H256" s="52" t="s">
        <v>725</v>
      </c>
      <c r="I256" s="52">
        <v>20</v>
      </c>
      <c r="J256" s="52">
        <v>20</v>
      </c>
      <c r="K256" s="52">
        <v>20</v>
      </c>
      <c r="L256" s="52"/>
      <c r="M256" s="52"/>
      <c r="N256" s="52"/>
      <c r="O256" s="52"/>
      <c r="P256" s="52"/>
      <c r="Q256" s="52"/>
      <c r="R256" s="52"/>
      <c r="S256" s="52"/>
      <c r="T256" s="52"/>
      <c r="U256" s="52"/>
      <c r="V256" s="52"/>
      <c r="W256" s="52" t="s">
        <v>126</v>
      </c>
      <c r="X256" s="52" t="s">
        <v>108</v>
      </c>
      <c r="Y256" s="52" t="s">
        <v>108</v>
      </c>
      <c r="Z256" s="52" t="s">
        <v>127</v>
      </c>
      <c r="AA256" s="52" t="s">
        <v>108</v>
      </c>
      <c r="AB256" s="52" t="s">
        <v>127</v>
      </c>
      <c r="AC256" s="52">
        <v>82</v>
      </c>
      <c r="AD256" s="52">
        <v>259</v>
      </c>
      <c r="AE256" s="52">
        <v>1171</v>
      </c>
      <c r="AF256" s="52" t="s">
        <v>989</v>
      </c>
      <c r="AG256" s="52" t="s">
        <v>990</v>
      </c>
      <c r="AH256" s="52"/>
      <c r="AI256" s="52"/>
      <c r="AJ256" s="52" t="s">
        <v>529</v>
      </c>
      <c r="AK256" s="109"/>
      <c r="AL256" s="109"/>
      <c r="AM256" s="109"/>
      <c r="AN256" s="109"/>
      <c r="AO256" s="109"/>
    </row>
    <row r="257" s="8" customFormat="1" ht="57" spans="1:41">
      <c r="A257" s="98"/>
      <c r="B257" s="52" t="s">
        <v>991</v>
      </c>
      <c r="C257" s="52" t="s">
        <v>992</v>
      </c>
      <c r="D257" s="52" t="s">
        <v>712</v>
      </c>
      <c r="E257" s="52" t="s">
        <v>730</v>
      </c>
      <c r="F257" s="52">
        <v>2020</v>
      </c>
      <c r="G257" s="52" t="s">
        <v>529</v>
      </c>
      <c r="H257" s="52" t="s">
        <v>731</v>
      </c>
      <c r="I257" s="52">
        <v>30</v>
      </c>
      <c r="J257" s="52">
        <v>30</v>
      </c>
      <c r="K257" s="52">
        <v>30</v>
      </c>
      <c r="L257" s="52"/>
      <c r="M257" s="52"/>
      <c r="N257" s="52"/>
      <c r="O257" s="52"/>
      <c r="P257" s="52"/>
      <c r="Q257" s="52"/>
      <c r="R257" s="52"/>
      <c r="S257" s="52"/>
      <c r="T257" s="52"/>
      <c r="U257" s="52"/>
      <c r="V257" s="52"/>
      <c r="W257" s="52" t="s">
        <v>126</v>
      </c>
      <c r="X257" s="52" t="s">
        <v>108</v>
      </c>
      <c r="Y257" s="52" t="s">
        <v>127</v>
      </c>
      <c r="Z257" s="52" t="s">
        <v>127</v>
      </c>
      <c r="AA257" s="52" t="s">
        <v>108</v>
      </c>
      <c r="AB257" s="52" t="s">
        <v>127</v>
      </c>
      <c r="AC257" s="52">
        <v>72</v>
      </c>
      <c r="AD257" s="52">
        <v>281</v>
      </c>
      <c r="AE257" s="52">
        <v>1631</v>
      </c>
      <c r="AF257" s="52" t="s">
        <v>715</v>
      </c>
      <c r="AG257" s="52" t="s">
        <v>732</v>
      </c>
      <c r="AH257" s="52"/>
      <c r="AI257" s="52"/>
      <c r="AJ257" s="52" t="s">
        <v>529</v>
      </c>
      <c r="AK257" s="109"/>
      <c r="AL257" s="109"/>
      <c r="AM257" s="109"/>
      <c r="AN257" s="109"/>
      <c r="AO257" s="109"/>
    </row>
    <row r="258" s="8" customFormat="1" ht="57" spans="1:41">
      <c r="A258" s="98"/>
      <c r="B258" s="52" t="s">
        <v>993</v>
      </c>
      <c r="C258" s="52" t="s">
        <v>994</v>
      </c>
      <c r="D258" s="52" t="s">
        <v>712</v>
      </c>
      <c r="E258" s="52" t="s">
        <v>730</v>
      </c>
      <c r="F258" s="52">
        <v>2020</v>
      </c>
      <c r="G258" s="52" t="s">
        <v>529</v>
      </c>
      <c r="H258" s="52" t="s">
        <v>731</v>
      </c>
      <c r="I258" s="52">
        <v>66</v>
      </c>
      <c r="J258" s="52">
        <v>66</v>
      </c>
      <c r="K258" s="52">
        <v>66</v>
      </c>
      <c r="L258" s="52"/>
      <c r="M258" s="52"/>
      <c r="N258" s="52"/>
      <c r="O258" s="52"/>
      <c r="P258" s="52"/>
      <c r="Q258" s="52"/>
      <c r="R258" s="52"/>
      <c r="S258" s="52"/>
      <c r="T258" s="52"/>
      <c r="U258" s="52"/>
      <c r="V258" s="52"/>
      <c r="W258" s="52" t="s">
        <v>126</v>
      </c>
      <c r="X258" s="52" t="s">
        <v>108</v>
      </c>
      <c r="Y258" s="52" t="s">
        <v>127</v>
      </c>
      <c r="Z258" s="52" t="s">
        <v>127</v>
      </c>
      <c r="AA258" s="52" t="s">
        <v>127</v>
      </c>
      <c r="AB258" s="52" t="s">
        <v>127</v>
      </c>
      <c r="AC258" s="52">
        <v>85</v>
      </c>
      <c r="AD258" s="52">
        <v>281</v>
      </c>
      <c r="AE258" s="52">
        <v>1487</v>
      </c>
      <c r="AF258" s="52" t="s">
        <v>715</v>
      </c>
      <c r="AG258" s="52" t="s">
        <v>995</v>
      </c>
      <c r="AH258" s="52"/>
      <c r="AI258" s="52"/>
      <c r="AJ258" s="52" t="s">
        <v>529</v>
      </c>
      <c r="AK258" s="109"/>
      <c r="AL258" s="109"/>
      <c r="AM258" s="109"/>
      <c r="AN258" s="109"/>
      <c r="AO258" s="109"/>
    </row>
    <row r="259" s="8" customFormat="1" ht="57" spans="1:41">
      <c r="A259" s="98"/>
      <c r="B259" s="52" t="s">
        <v>996</v>
      </c>
      <c r="C259" s="52" t="s">
        <v>997</v>
      </c>
      <c r="D259" s="52" t="s">
        <v>712</v>
      </c>
      <c r="E259" s="52" t="s">
        <v>739</v>
      </c>
      <c r="F259" s="52">
        <v>2020</v>
      </c>
      <c r="G259" s="52" t="s">
        <v>529</v>
      </c>
      <c r="H259" s="52" t="s">
        <v>740</v>
      </c>
      <c r="I259" s="52">
        <v>50</v>
      </c>
      <c r="J259" s="52">
        <v>50</v>
      </c>
      <c r="K259" s="52">
        <v>50</v>
      </c>
      <c r="L259" s="52"/>
      <c r="M259" s="52"/>
      <c r="N259" s="52"/>
      <c r="O259" s="52"/>
      <c r="P259" s="52"/>
      <c r="Q259" s="52"/>
      <c r="R259" s="52"/>
      <c r="S259" s="52"/>
      <c r="T259" s="52"/>
      <c r="U259" s="52"/>
      <c r="V259" s="52"/>
      <c r="W259" s="52" t="s">
        <v>126</v>
      </c>
      <c r="X259" s="52" t="s">
        <v>108</v>
      </c>
      <c r="Y259" s="52" t="s">
        <v>108</v>
      </c>
      <c r="Z259" s="52" t="s">
        <v>127</v>
      </c>
      <c r="AA259" s="52" t="s">
        <v>108</v>
      </c>
      <c r="AB259" s="52" t="s">
        <v>127</v>
      </c>
      <c r="AC259" s="52">
        <v>103</v>
      </c>
      <c r="AD259" s="52">
        <v>298</v>
      </c>
      <c r="AE259" s="52">
        <v>1183</v>
      </c>
      <c r="AF259" s="52" t="s">
        <v>745</v>
      </c>
      <c r="AG259" s="52" t="s">
        <v>746</v>
      </c>
      <c r="AH259" s="52"/>
      <c r="AI259" s="52"/>
      <c r="AJ259" s="52" t="s">
        <v>529</v>
      </c>
      <c r="AK259" s="109"/>
      <c r="AL259" s="109"/>
      <c r="AM259" s="109"/>
      <c r="AN259" s="109"/>
      <c r="AO259" s="109"/>
    </row>
    <row r="260" s="8" customFormat="1" ht="57" spans="1:41">
      <c r="A260" s="98"/>
      <c r="B260" s="52" t="s">
        <v>998</v>
      </c>
      <c r="C260" s="52" t="s">
        <v>764</v>
      </c>
      <c r="D260" s="52" t="s">
        <v>712</v>
      </c>
      <c r="E260" s="52" t="s">
        <v>739</v>
      </c>
      <c r="F260" s="52">
        <v>2020</v>
      </c>
      <c r="G260" s="52" t="s">
        <v>529</v>
      </c>
      <c r="H260" s="52" t="s">
        <v>740</v>
      </c>
      <c r="I260" s="52">
        <v>10</v>
      </c>
      <c r="J260" s="52">
        <v>10</v>
      </c>
      <c r="K260" s="52">
        <v>10</v>
      </c>
      <c r="L260" s="52"/>
      <c r="M260" s="52"/>
      <c r="N260" s="52"/>
      <c r="O260" s="52"/>
      <c r="P260" s="52"/>
      <c r="Q260" s="52"/>
      <c r="R260" s="52"/>
      <c r="S260" s="52"/>
      <c r="T260" s="52"/>
      <c r="U260" s="52"/>
      <c r="V260" s="52"/>
      <c r="W260" s="52" t="s">
        <v>126</v>
      </c>
      <c r="X260" s="52" t="s">
        <v>108</v>
      </c>
      <c r="Y260" s="52" t="s">
        <v>108</v>
      </c>
      <c r="Z260" s="52" t="s">
        <v>127</v>
      </c>
      <c r="AA260" s="52" t="s">
        <v>108</v>
      </c>
      <c r="AB260" s="52" t="s">
        <v>127</v>
      </c>
      <c r="AC260" s="52">
        <v>103</v>
      </c>
      <c r="AD260" s="52">
        <v>298</v>
      </c>
      <c r="AE260" s="52">
        <v>1183</v>
      </c>
      <c r="AF260" s="52" t="s">
        <v>263</v>
      </c>
      <c r="AG260" s="52" t="s">
        <v>746</v>
      </c>
      <c r="AH260" s="52"/>
      <c r="AI260" s="52"/>
      <c r="AJ260" s="52" t="s">
        <v>529</v>
      </c>
      <c r="AK260" s="109"/>
      <c r="AL260" s="109"/>
      <c r="AM260" s="109"/>
      <c r="AN260" s="109"/>
      <c r="AO260" s="109"/>
    </row>
    <row r="261" s="8" customFormat="1" ht="57" spans="1:41">
      <c r="A261" s="98"/>
      <c r="B261" s="52" t="s">
        <v>999</v>
      </c>
      <c r="C261" s="52" t="s">
        <v>1000</v>
      </c>
      <c r="D261" s="52" t="s">
        <v>712</v>
      </c>
      <c r="E261" s="52" t="s">
        <v>1001</v>
      </c>
      <c r="F261" s="52">
        <v>2020</v>
      </c>
      <c r="G261" s="52" t="s">
        <v>529</v>
      </c>
      <c r="H261" s="52" t="s">
        <v>1002</v>
      </c>
      <c r="I261" s="52">
        <v>100</v>
      </c>
      <c r="J261" s="52">
        <v>100</v>
      </c>
      <c r="K261" s="52">
        <v>100</v>
      </c>
      <c r="L261" s="52"/>
      <c r="M261" s="52"/>
      <c r="N261" s="52"/>
      <c r="O261" s="52"/>
      <c r="P261" s="52"/>
      <c r="Q261" s="52"/>
      <c r="R261" s="52"/>
      <c r="S261" s="52"/>
      <c r="T261" s="52"/>
      <c r="U261" s="52"/>
      <c r="V261" s="52"/>
      <c r="W261" s="52" t="s">
        <v>126</v>
      </c>
      <c r="X261" s="52" t="s">
        <v>108</v>
      </c>
      <c r="Y261" s="52" t="s">
        <v>127</v>
      </c>
      <c r="Z261" s="52" t="s">
        <v>127</v>
      </c>
      <c r="AA261" s="52" t="s">
        <v>108</v>
      </c>
      <c r="AB261" s="52" t="s">
        <v>127</v>
      </c>
      <c r="AC261" s="52">
        <v>117</v>
      </c>
      <c r="AD261" s="52">
        <v>349</v>
      </c>
      <c r="AE261" s="52">
        <v>2160</v>
      </c>
      <c r="AF261" s="52" t="s">
        <v>715</v>
      </c>
      <c r="AG261" s="52" t="s">
        <v>1003</v>
      </c>
      <c r="AH261" s="52"/>
      <c r="AI261" s="52"/>
      <c r="AJ261" s="52" t="s">
        <v>529</v>
      </c>
      <c r="AK261" s="109"/>
      <c r="AL261" s="109"/>
      <c r="AM261" s="109"/>
      <c r="AN261" s="109"/>
      <c r="AO261" s="109"/>
    </row>
    <row r="262" s="8" customFormat="1" ht="57" spans="1:41">
      <c r="A262" s="98"/>
      <c r="B262" s="52" t="s">
        <v>1004</v>
      </c>
      <c r="C262" s="52" t="s">
        <v>1005</v>
      </c>
      <c r="D262" s="52" t="s">
        <v>712</v>
      </c>
      <c r="E262" s="52" t="s">
        <v>1006</v>
      </c>
      <c r="F262" s="52">
        <v>2020</v>
      </c>
      <c r="G262" s="52" t="s">
        <v>529</v>
      </c>
      <c r="H262" s="52" t="s">
        <v>1007</v>
      </c>
      <c r="I262" s="52">
        <v>65</v>
      </c>
      <c r="J262" s="52">
        <v>65</v>
      </c>
      <c r="K262" s="52">
        <v>65</v>
      </c>
      <c r="L262" s="52"/>
      <c r="M262" s="52"/>
      <c r="N262" s="52"/>
      <c r="O262" s="52"/>
      <c r="P262" s="52"/>
      <c r="Q262" s="52"/>
      <c r="R262" s="52"/>
      <c r="S262" s="52"/>
      <c r="T262" s="52"/>
      <c r="U262" s="52"/>
      <c r="V262" s="52"/>
      <c r="W262" s="52" t="s">
        <v>126</v>
      </c>
      <c r="X262" s="52" t="s">
        <v>108</v>
      </c>
      <c r="Y262" s="52" t="s">
        <v>127</v>
      </c>
      <c r="Z262" s="52" t="s">
        <v>127</v>
      </c>
      <c r="AA262" s="52" t="s">
        <v>108</v>
      </c>
      <c r="AB262" s="52" t="s">
        <v>127</v>
      </c>
      <c r="AC262" s="52">
        <v>51</v>
      </c>
      <c r="AD262" s="52">
        <v>164</v>
      </c>
      <c r="AE262" s="52">
        <v>1685</v>
      </c>
      <c r="AF262" s="52" t="s">
        <v>749</v>
      </c>
      <c r="AG262" s="52" t="s">
        <v>1008</v>
      </c>
      <c r="AH262" s="52"/>
      <c r="AI262" s="52"/>
      <c r="AJ262" s="52" t="s">
        <v>529</v>
      </c>
      <c r="AK262" s="109"/>
      <c r="AL262" s="109"/>
      <c r="AM262" s="109"/>
      <c r="AN262" s="109"/>
      <c r="AO262" s="109"/>
    </row>
    <row r="263" s="8" customFormat="1" ht="57" spans="1:41">
      <c r="A263" s="98"/>
      <c r="B263" s="52" t="s">
        <v>1009</v>
      </c>
      <c r="C263" s="52" t="s">
        <v>1010</v>
      </c>
      <c r="D263" s="52" t="s">
        <v>712</v>
      </c>
      <c r="E263" s="52" t="s">
        <v>1011</v>
      </c>
      <c r="F263" s="52">
        <v>2020</v>
      </c>
      <c r="G263" s="52" t="s">
        <v>529</v>
      </c>
      <c r="H263" s="52" t="s">
        <v>1012</v>
      </c>
      <c r="I263" s="52">
        <v>15</v>
      </c>
      <c r="J263" s="52">
        <v>15</v>
      </c>
      <c r="K263" s="52">
        <v>15</v>
      </c>
      <c r="L263" s="52"/>
      <c r="M263" s="52"/>
      <c r="N263" s="52"/>
      <c r="O263" s="52"/>
      <c r="P263" s="52"/>
      <c r="Q263" s="52"/>
      <c r="R263" s="52"/>
      <c r="S263" s="52"/>
      <c r="T263" s="52"/>
      <c r="U263" s="52"/>
      <c r="V263" s="52"/>
      <c r="W263" s="52" t="s">
        <v>126</v>
      </c>
      <c r="X263" s="52" t="s">
        <v>108</v>
      </c>
      <c r="Y263" s="52" t="s">
        <v>127</v>
      </c>
      <c r="Z263" s="52" t="s">
        <v>127</v>
      </c>
      <c r="AA263" s="52" t="s">
        <v>127</v>
      </c>
      <c r="AB263" s="52" t="s">
        <v>127</v>
      </c>
      <c r="AC263" s="52">
        <v>61</v>
      </c>
      <c r="AD263" s="52">
        <v>152</v>
      </c>
      <c r="AE263" s="52">
        <v>1120</v>
      </c>
      <c r="AF263" s="52" t="s">
        <v>749</v>
      </c>
      <c r="AG263" s="52" t="s">
        <v>1013</v>
      </c>
      <c r="AH263" s="52"/>
      <c r="AI263" s="52"/>
      <c r="AJ263" s="52" t="s">
        <v>529</v>
      </c>
      <c r="AK263" s="109"/>
      <c r="AL263" s="109"/>
      <c r="AM263" s="109"/>
      <c r="AN263" s="109"/>
      <c r="AO263" s="109"/>
    </row>
    <row r="264" s="8" customFormat="1" ht="57" spans="1:41">
      <c r="A264" s="98"/>
      <c r="B264" s="52" t="s">
        <v>1014</v>
      </c>
      <c r="C264" s="52" t="s">
        <v>1015</v>
      </c>
      <c r="D264" s="52" t="s">
        <v>712</v>
      </c>
      <c r="E264" s="52" t="s">
        <v>1016</v>
      </c>
      <c r="F264" s="52">
        <v>2020</v>
      </c>
      <c r="G264" s="52" t="s">
        <v>529</v>
      </c>
      <c r="H264" s="52" t="s">
        <v>1017</v>
      </c>
      <c r="I264" s="52">
        <v>5</v>
      </c>
      <c r="J264" s="52">
        <v>5</v>
      </c>
      <c r="K264" s="52">
        <v>5</v>
      </c>
      <c r="L264" s="52"/>
      <c r="M264" s="52"/>
      <c r="N264" s="52"/>
      <c r="O264" s="52"/>
      <c r="P264" s="52"/>
      <c r="Q264" s="52"/>
      <c r="R264" s="52"/>
      <c r="S264" s="52"/>
      <c r="T264" s="52"/>
      <c r="U264" s="52"/>
      <c r="V264" s="52"/>
      <c r="W264" s="52" t="s">
        <v>126</v>
      </c>
      <c r="X264" s="52" t="s">
        <v>108</v>
      </c>
      <c r="Y264" s="52" t="s">
        <v>127</v>
      </c>
      <c r="Z264" s="52" t="s">
        <v>127</v>
      </c>
      <c r="AA264" s="52" t="s">
        <v>127</v>
      </c>
      <c r="AB264" s="52" t="s">
        <v>127</v>
      </c>
      <c r="AC264" s="52">
        <v>106</v>
      </c>
      <c r="AD264" s="52">
        <v>343</v>
      </c>
      <c r="AE264" s="52">
        <v>1274</v>
      </c>
      <c r="AF264" s="52" t="s">
        <v>749</v>
      </c>
      <c r="AG264" s="52" t="s">
        <v>1018</v>
      </c>
      <c r="AH264" s="52"/>
      <c r="AI264" s="52"/>
      <c r="AJ264" s="52" t="s">
        <v>529</v>
      </c>
      <c r="AK264" s="109"/>
      <c r="AL264" s="109"/>
      <c r="AM264" s="109"/>
      <c r="AN264" s="109"/>
      <c r="AO264" s="109"/>
    </row>
    <row r="265" s="8" customFormat="1" ht="71.25" spans="1:41">
      <c r="A265" s="98"/>
      <c r="B265" s="52" t="s">
        <v>1019</v>
      </c>
      <c r="C265" s="52" t="s">
        <v>1020</v>
      </c>
      <c r="D265" s="52" t="s">
        <v>235</v>
      </c>
      <c r="E265" s="52" t="s">
        <v>267</v>
      </c>
      <c r="F265" s="52">
        <v>2020</v>
      </c>
      <c r="G265" s="52" t="s">
        <v>529</v>
      </c>
      <c r="H265" s="52" t="s">
        <v>1021</v>
      </c>
      <c r="I265" s="52">
        <v>30</v>
      </c>
      <c r="J265" s="52">
        <v>30</v>
      </c>
      <c r="K265" s="52">
        <v>30</v>
      </c>
      <c r="L265" s="52"/>
      <c r="M265" s="52"/>
      <c r="N265" s="52"/>
      <c r="O265" s="52"/>
      <c r="P265" s="52"/>
      <c r="Q265" s="52"/>
      <c r="R265" s="52"/>
      <c r="S265" s="52"/>
      <c r="T265" s="52"/>
      <c r="U265" s="52"/>
      <c r="V265" s="52"/>
      <c r="W265" s="52" t="s">
        <v>107</v>
      </c>
      <c r="X265" s="52" t="s">
        <v>108</v>
      </c>
      <c r="Y265" s="52" t="s">
        <v>108</v>
      </c>
      <c r="Z265" s="52" t="s">
        <v>108</v>
      </c>
      <c r="AA265" s="52" t="s">
        <v>108</v>
      </c>
      <c r="AB265" s="52" t="s">
        <v>127</v>
      </c>
      <c r="AC265" s="52">
        <v>130</v>
      </c>
      <c r="AD265" s="52">
        <v>453</v>
      </c>
      <c r="AE265" s="52">
        <v>453</v>
      </c>
      <c r="AF265" s="52" t="s">
        <v>239</v>
      </c>
      <c r="AG265" s="52" t="s">
        <v>1022</v>
      </c>
      <c r="AH265" s="52"/>
      <c r="AI265" s="52"/>
      <c r="AJ265" s="52" t="s">
        <v>529</v>
      </c>
      <c r="AK265" s="109"/>
      <c r="AL265" s="109"/>
      <c r="AM265" s="109"/>
      <c r="AN265" s="109"/>
      <c r="AO265" s="109"/>
    </row>
    <row r="266" ht="71.25" spans="1:41">
      <c r="A266" s="98"/>
      <c r="B266" s="52" t="s">
        <v>1023</v>
      </c>
      <c r="C266" s="52" t="s">
        <v>1020</v>
      </c>
      <c r="D266" s="52" t="s">
        <v>235</v>
      </c>
      <c r="E266" s="52" t="s">
        <v>1024</v>
      </c>
      <c r="F266" s="52">
        <v>2020</v>
      </c>
      <c r="G266" s="52" t="s">
        <v>529</v>
      </c>
      <c r="H266" s="52" t="s">
        <v>1025</v>
      </c>
      <c r="I266" s="52">
        <v>30</v>
      </c>
      <c r="J266" s="52">
        <v>30</v>
      </c>
      <c r="K266" s="52">
        <v>30</v>
      </c>
      <c r="L266" s="52"/>
      <c r="M266" s="52"/>
      <c r="N266" s="52"/>
      <c r="O266" s="52"/>
      <c r="P266" s="52"/>
      <c r="Q266" s="52"/>
      <c r="R266" s="52"/>
      <c r="S266" s="52"/>
      <c r="T266" s="52"/>
      <c r="U266" s="52"/>
      <c r="V266" s="52"/>
      <c r="W266" s="52" t="s">
        <v>107</v>
      </c>
      <c r="X266" s="52" t="s">
        <v>108</v>
      </c>
      <c r="Y266" s="52" t="s">
        <v>108</v>
      </c>
      <c r="Z266" s="52" t="s">
        <v>108</v>
      </c>
      <c r="AA266" s="52" t="s">
        <v>108</v>
      </c>
      <c r="AB266" s="52" t="s">
        <v>127</v>
      </c>
      <c r="AC266" s="52">
        <v>149</v>
      </c>
      <c r="AD266" s="52">
        <v>517</v>
      </c>
      <c r="AE266" s="52">
        <v>517</v>
      </c>
      <c r="AF266" s="52" t="s">
        <v>239</v>
      </c>
      <c r="AG266" s="52" t="s">
        <v>1026</v>
      </c>
      <c r="AH266" s="52"/>
      <c r="AI266" s="52"/>
      <c r="AJ266" s="52" t="s">
        <v>529</v>
      </c>
      <c r="AK266" s="52"/>
      <c r="AL266" s="52"/>
      <c r="AM266" s="52"/>
      <c r="AN266" s="52"/>
      <c r="AO266" s="52"/>
    </row>
    <row r="267" ht="57" spans="1:41">
      <c r="A267" s="98"/>
      <c r="B267" s="52" t="s">
        <v>1027</v>
      </c>
      <c r="C267" s="52" t="s">
        <v>1028</v>
      </c>
      <c r="D267" s="52" t="s">
        <v>235</v>
      </c>
      <c r="E267" s="52" t="s">
        <v>278</v>
      </c>
      <c r="F267" s="52">
        <v>2020</v>
      </c>
      <c r="G267" s="52" t="s">
        <v>529</v>
      </c>
      <c r="H267" s="52" t="s">
        <v>1029</v>
      </c>
      <c r="I267" s="52">
        <v>30</v>
      </c>
      <c r="J267" s="52">
        <v>30</v>
      </c>
      <c r="K267" s="52">
        <v>30</v>
      </c>
      <c r="L267" s="52"/>
      <c r="M267" s="52"/>
      <c r="N267" s="52"/>
      <c r="O267" s="52"/>
      <c r="P267" s="52"/>
      <c r="Q267" s="52"/>
      <c r="R267" s="52"/>
      <c r="S267" s="52"/>
      <c r="T267" s="52"/>
      <c r="U267" s="52"/>
      <c r="V267" s="52"/>
      <c r="W267" s="52" t="s">
        <v>107</v>
      </c>
      <c r="X267" s="52" t="s">
        <v>108</v>
      </c>
      <c r="Y267" s="52" t="s">
        <v>108</v>
      </c>
      <c r="Z267" s="52" t="s">
        <v>108</v>
      </c>
      <c r="AA267" s="52" t="s">
        <v>108</v>
      </c>
      <c r="AB267" s="52" t="s">
        <v>127</v>
      </c>
      <c r="AC267" s="52">
        <v>143</v>
      </c>
      <c r="AD267" s="52">
        <v>423</v>
      </c>
      <c r="AE267" s="52">
        <v>423</v>
      </c>
      <c r="AF267" s="52" t="s">
        <v>239</v>
      </c>
      <c r="AG267" s="52" t="s">
        <v>1030</v>
      </c>
      <c r="AH267" s="52"/>
      <c r="AI267" s="52"/>
      <c r="AJ267" s="52" t="s">
        <v>529</v>
      </c>
      <c r="AK267" s="52"/>
      <c r="AL267" s="52"/>
      <c r="AM267" s="52"/>
      <c r="AN267" s="52"/>
      <c r="AO267" s="52"/>
    </row>
    <row r="268" s="9" customFormat="1" ht="62" customHeight="1" spans="1:41">
      <c r="A268" s="111"/>
      <c r="B268" s="112" t="s">
        <v>1031</v>
      </c>
      <c r="C268" s="113" t="s">
        <v>446</v>
      </c>
      <c r="D268" s="112" t="s">
        <v>384</v>
      </c>
      <c r="E268" s="112" t="s">
        <v>395</v>
      </c>
      <c r="F268" s="112" t="s">
        <v>129</v>
      </c>
      <c r="G268" s="112" t="s">
        <v>137</v>
      </c>
      <c r="H268" s="112" t="s">
        <v>396</v>
      </c>
      <c r="I268" s="112">
        <v>300</v>
      </c>
      <c r="J268" s="112"/>
      <c r="K268" s="112"/>
      <c r="L268" s="112"/>
      <c r="M268" s="112"/>
      <c r="N268" s="112"/>
      <c r="O268" s="112"/>
      <c r="P268" s="112"/>
      <c r="Q268" s="112"/>
      <c r="R268" s="112"/>
      <c r="S268" s="112">
        <v>300</v>
      </c>
      <c r="T268" s="112"/>
      <c r="U268" s="112"/>
      <c r="V268" s="112"/>
      <c r="W268" s="112" t="s">
        <v>107</v>
      </c>
      <c r="X268" s="112" t="s">
        <v>108</v>
      </c>
      <c r="Y268" s="112" t="s">
        <v>108</v>
      </c>
      <c r="Z268" s="112" t="s">
        <v>108</v>
      </c>
      <c r="AA268" s="112" t="s">
        <v>108</v>
      </c>
      <c r="AB268" s="112" t="s">
        <v>127</v>
      </c>
      <c r="AC268" s="112">
        <v>147</v>
      </c>
      <c r="AD268" s="112">
        <v>525</v>
      </c>
      <c r="AE268" s="112">
        <v>525</v>
      </c>
      <c r="AF268" s="112" t="s">
        <v>1032</v>
      </c>
      <c r="AG268" s="112" t="s">
        <v>1033</v>
      </c>
      <c r="AH268" s="112" t="s">
        <v>1034</v>
      </c>
      <c r="AI268" s="112"/>
      <c r="AJ268" s="112"/>
      <c r="AK268" s="112"/>
      <c r="AL268" s="112"/>
      <c r="AM268" s="112"/>
      <c r="AN268" s="112"/>
      <c r="AO268" s="137"/>
    </row>
    <row r="269" s="9" customFormat="1" ht="56" customHeight="1" spans="1:41">
      <c r="A269" s="111"/>
      <c r="B269" s="112" t="s">
        <v>1035</v>
      </c>
      <c r="C269" s="113" t="s">
        <v>1036</v>
      </c>
      <c r="D269" s="112" t="s">
        <v>384</v>
      </c>
      <c r="E269" s="112" t="s">
        <v>385</v>
      </c>
      <c r="F269" s="112" t="s">
        <v>129</v>
      </c>
      <c r="G269" s="112" t="s">
        <v>261</v>
      </c>
      <c r="H269" s="112" t="s">
        <v>386</v>
      </c>
      <c r="I269" s="112">
        <v>500</v>
      </c>
      <c r="J269" s="112"/>
      <c r="K269" s="112"/>
      <c r="L269" s="112"/>
      <c r="M269" s="112"/>
      <c r="N269" s="112"/>
      <c r="O269" s="112">
        <v>500</v>
      </c>
      <c r="P269" s="112"/>
      <c r="Q269" s="112"/>
      <c r="R269" s="112"/>
      <c r="S269" s="112"/>
      <c r="T269" s="112"/>
      <c r="U269" s="112"/>
      <c r="V269" s="112"/>
      <c r="W269" s="112" t="s">
        <v>107</v>
      </c>
      <c r="X269" s="112" t="s">
        <v>108</v>
      </c>
      <c r="Y269" s="112" t="s">
        <v>108</v>
      </c>
      <c r="Z269" s="112" t="s">
        <v>108</v>
      </c>
      <c r="AA269" s="112" t="s">
        <v>108</v>
      </c>
      <c r="AB269" s="112" t="s">
        <v>127</v>
      </c>
      <c r="AC269" s="112">
        <v>132</v>
      </c>
      <c r="AD269" s="112">
        <v>462</v>
      </c>
      <c r="AE269" s="112">
        <v>462</v>
      </c>
      <c r="AF269" s="112" t="s">
        <v>1032</v>
      </c>
      <c r="AG269" s="112" t="s">
        <v>1033</v>
      </c>
      <c r="AH269" s="112" t="s">
        <v>1034</v>
      </c>
      <c r="AI269" s="112"/>
      <c r="AJ269" s="112"/>
      <c r="AK269" s="112"/>
      <c r="AL269" s="112"/>
      <c r="AM269" s="112"/>
      <c r="AN269" s="112"/>
      <c r="AO269" s="137"/>
    </row>
    <row r="270" s="9" customFormat="1" ht="70" customHeight="1" spans="1:41">
      <c r="A270" s="111"/>
      <c r="B270" s="112" t="s">
        <v>1037</v>
      </c>
      <c r="C270" s="113" t="s">
        <v>1038</v>
      </c>
      <c r="D270" s="112" t="s">
        <v>562</v>
      </c>
      <c r="E270" s="112" t="s">
        <v>563</v>
      </c>
      <c r="F270" s="112" t="s">
        <v>129</v>
      </c>
      <c r="G270" s="112" t="s">
        <v>261</v>
      </c>
      <c r="H270" s="112" t="s">
        <v>1039</v>
      </c>
      <c r="I270" s="112">
        <v>500</v>
      </c>
      <c r="J270" s="112"/>
      <c r="K270" s="112"/>
      <c r="L270" s="112"/>
      <c r="M270" s="112"/>
      <c r="N270" s="112"/>
      <c r="O270" s="112">
        <v>500</v>
      </c>
      <c r="P270" s="112"/>
      <c r="Q270" s="112"/>
      <c r="R270" s="112"/>
      <c r="S270" s="112"/>
      <c r="T270" s="112"/>
      <c r="U270" s="112"/>
      <c r="V270" s="112"/>
      <c r="W270" s="112" t="s">
        <v>107</v>
      </c>
      <c r="X270" s="112" t="s">
        <v>108</v>
      </c>
      <c r="Y270" s="112" t="s">
        <v>108</v>
      </c>
      <c r="Z270" s="112" t="s">
        <v>108</v>
      </c>
      <c r="AA270" s="112" t="s">
        <v>108</v>
      </c>
      <c r="AB270" s="112" t="s">
        <v>127</v>
      </c>
      <c r="AC270" s="112">
        <v>385</v>
      </c>
      <c r="AD270" s="112">
        <v>1217</v>
      </c>
      <c r="AE270" s="112">
        <v>1217</v>
      </c>
      <c r="AF270" s="112" t="s">
        <v>1032</v>
      </c>
      <c r="AG270" s="112" t="s">
        <v>1040</v>
      </c>
      <c r="AH270" s="112" t="s">
        <v>1034</v>
      </c>
      <c r="AI270" s="112"/>
      <c r="AJ270" s="112"/>
      <c r="AK270" s="112"/>
      <c r="AL270" s="112"/>
      <c r="AM270" s="112"/>
      <c r="AN270" s="112"/>
      <c r="AO270" s="137"/>
    </row>
    <row r="271" ht="40.25" customHeight="1" spans="1:41">
      <c r="A271" s="50" t="s">
        <v>20</v>
      </c>
      <c r="B271" s="52"/>
      <c r="C271" s="52"/>
      <c r="D271" s="52"/>
      <c r="E271" s="52"/>
      <c r="F271" s="52"/>
      <c r="G271" s="52"/>
      <c r="H271" s="52"/>
      <c r="I271" s="52">
        <f>SUM(I272:I290)</f>
        <v>66415.2</v>
      </c>
      <c r="J271" s="52">
        <f t="shared" ref="J271:V271" si="3">SUM(J272:J290)</f>
        <v>0</v>
      </c>
      <c r="K271" s="52">
        <f>SUM(K272:K290)</f>
        <v>0</v>
      </c>
      <c r="L271" s="52">
        <f>SUM(L272:L290)</f>
        <v>0</v>
      </c>
      <c r="M271" s="52">
        <f>SUM(M272:M290)</f>
        <v>0</v>
      </c>
      <c r="N271" s="52">
        <f>SUM(N272:N290)</f>
        <v>0</v>
      </c>
      <c r="O271" s="52">
        <f>SUM(O272:O290)</f>
        <v>26630</v>
      </c>
      <c r="P271" s="52">
        <f>SUM(P272:P290)</f>
        <v>0</v>
      </c>
      <c r="Q271" s="52">
        <f>SUM(Q272:Q290)</f>
        <v>0</v>
      </c>
      <c r="R271" s="52">
        <f>SUM(R272:R290)</f>
        <v>0</v>
      </c>
      <c r="S271" s="52">
        <f>SUM(S272:S290)</f>
        <v>0</v>
      </c>
      <c r="T271" s="52">
        <f>SUM(T272:T290)</f>
        <v>1000</v>
      </c>
      <c r="U271" s="52">
        <f>SUM(U272:U290)</f>
        <v>0</v>
      </c>
      <c r="V271" s="52">
        <f>SUM(V272:V290)</f>
        <v>38785.2</v>
      </c>
      <c r="W271" s="52"/>
      <c r="X271" s="52"/>
      <c r="Y271" s="52"/>
      <c r="Z271" s="52"/>
      <c r="AA271" s="52"/>
      <c r="AB271" s="52"/>
      <c r="AC271" s="52"/>
      <c r="AD271" s="52"/>
      <c r="AE271" s="52"/>
      <c r="AF271" s="52"/>
      <c r="AG271" s="52"/>
      <c r="AH271" s="52"/>
      <c r="AI271" s="52"/>
      <c r="AJ271" s="52"/>
      <c r="AK271" s="52"/>
      <c r="AL271" s="52"/>
      <c r="AM271" s="52"/>
      <c r="AN271" s="52"/>
      <c r="AO271" s="52"/>
    </row>
    <row r="272" ht="71.25" spans="1:41">
      <c r="A272" s="50" t="s">
        <v>1041</v>
      </c>
      <c r="B272" s="52" t="s">
        <v>1042</v>
      </c>
      <c r="C272" s="52" t="s">
        <v>1043</v>
      </c>
      <c r="D272" s="52" t="s">
        <v>235</v>
      </c>
      <c r="E272" s="52" t="s">
        <v>251</v>
      </c>
      <c r="F272" s="52" t="s">
        <v>129</v>
      </c>
      <c r="G272" s="52" t="s">
        <v>1044</v>
      </c>
      <c r="H272" s="52" t="s">
        <v>1045</v>
      </c>
      <c r="I272" s="52">
        <v>500</v>
      </c>
      <c r="J272" s="52"/>
      <c r="K272" s="52"/>
      <c r="L272" s="52"/>
      <c r="M272" s="52"/>
      <c r="N272" s="52"/>
      <c r="O272" s="52">
        <v>500</v>
      </c>
      <c r="P272" s="52"/>
      <c r="Q272" s="52"/>
      <c r="R272" s="52"/>
      <c r="S272" s="52"/>
      <c r="T272" s="52"/>
      <c r="U272" s="52"/>
      <c r="V272" s="52"/>
      <c r="W272" s="52" t="s">
        <v>107</v>
      </c>
      <c r="X272" s="52" t="s">
        <v>127</v>
      </c>
      <c r="Y272" s="52" t="s">
        <v>108</v>
      </c>
      <c r="Z272" s="52" t="s">
        <v>108</v>
      </c>
      <c r="AA272" s="52" t="s">
        <v>127</v>
      </c>
      <c r="AB272" s="52" t="s">
        <v>127</v>
      </c>
      <c r="AC272" s="52">
        <v>40</v>
      </c>
      <c r="AD272" s="52">
        <v>126</v>
      </c>
      <c r="AE272" s="52">
        <v>126</v>
      </c>
      <c r="AF272" s="52" t="s">
        <v>1046</v>
      </c>
      <c r="AG272" s="52" t="s">
        <v>1047</v>
      </c>
      <c r="AH272" s="52"/>
      <c r="AI272" s="52"/>
      <c r="AJ272" s="52"/>
      <c r="AK272" s="52"/>
      <c r="AL272" s="52"/>
      <c r="AM272" s="52"/>
      <c r="AN272" s="52"/>
      <c r="AO272" s="52"/>
    </row>
    <row r="273" ht="57" spans="1:41">
      <c r="A273" s="50" t="s">
        <v>1041</v>
      </c>
      <c r="B273" s="52" t="s">
        <v>1048</v>
      </c>
      <c r="C273" s="52" t="s">
        <v>1049</v>
      </c>
      <c r="D273" s="52" t="s">
        <v>235</v>
      </c>
      <c r="E273" s="52" t="s">
        <v>247</v>
      </c>
      <c r="F273" s="52" t="s">
        <v>129</v>
      </c>
      <c r="G273" s="52" t="s">
        <v>1044</v>
      </c>
      <c r="H273" s="52" t="s">
        <v>1045</v>
      </c>
      <c r="I273" s="52">
        <v>150</v>
      </c>
      <c r="J273" s="52"/>
      <c r="K273" s="52"/>
      <c r="L273" s="52"/>
      <c r="M273" s="52"/>
      <c r="N273" s="52"/>
      <c r="O273" s="52">
        <v>150</v>
      </c>
      <c r="P273" s="52"/>
      <c r="Q273" s="52"/>
      <c r="R273" s="52"/>
      <c r="S273" s="52"/>
      <c r="T273" s="52"/>
      <c r="U273" s="52"/>
      <c r="V273" s="52"/>
      <c r="W273" s="52" t="s">
        <v>107</v>
      </c>
      <c r="X273" s="52" t="s">
        <v>127</v>
      </c>
      <c r="Y273" s="52" t="s">
        <v>108</v>
      </c>
      <c r="Z273" s="52" t="s">
        <v>108</v>
      </c>
      <c r="AA273" s="52" t="s">
        <v>127</v>
      </c>
      <c r="AB273" s="52" t="s">
        <v>127</v>
      </c>
      <c r="AC273" s="52">
        <v>64</v>
      </c>
      <c r="AD273" s="52">
        <v>220</v>
      </c>
      <c r="AE273" s="52">
        <v>220</v>
      </c>
      <c r="AF273" s="52" t="s">
        <v>1050</v>
      </c>
      <c r="AG273" s="52" t="s">
        <v>1047</v>
      </c>
      <c r="AH273" s="52"/>
      <c r="AI273" s="52"/>
      <c r="AJ273" s="52"/>
      <c r="AK273" s="52"/>
      <c r="AL273" s="52"/>
      <c r="AM273" s="52"/>
      <c r="AN273" s="52"/>
      <c r="AO273" s="52"/>
    </row>
    <row r="274" s="10" customFormat="1" ht="84" customHeight="1" spans="1:41">
      <c r="A274" s="114" t="s">
        <v>1051</v>
      </c>
      <c r="B274" s="115" t="s">
        <v>1051</v>
      </c>
      <c r="C274" s="115" t="s">
        <v>1052</v>
      </c>
      <c r="D274" s="115" t="s">
        <v>235</v>
      </c>
      <c r="E274" s="115" t="s">
        <v>1053</v>
      </c>
      <c r="F274" s="115" t="s">
        <v>129</v>
      </c>
      <c r="G274" s="115" t="s">
        <v>1054</v>
      </c>
      <c r="H274" s="115" t="s">
        <v>1055</v>
      </c>
      <c r="I274" s="115">
        <v>38785.2</v>
      </c>
      <c r="J274" s="115"/>
      <c r="K274" s="115"/>
      <c r="L274" s="115"/>
      <c r="M274" s="115"/>
      <c r="N274" s="115"/>
      <c r="O274" s="115"/>
      <c r="P274" s="115"/>
      <c r="Q274" s="115"/>
      <c r="R274" s="115"/>
      <c r="S274" s="115"/>
      <c r="T274" s="115"/>
      <c r="U274" s="115"/>
      <c r="V274" s="115">
        <v>38785.2</v>
      </c>
      <c r="W274" s="115" t="s">
        <v>126</v>
      </c>
      <c r="X274" s="115" t="s">
        <v>108</v>
      </c>
      <c r="Y274" s="115" t="s">
        <v>127</v>
      </c>
      <c r="Z274" s="115" t="s">
        <v>127</v>
      </c>
      <c r="AA274" s="115" t="s">
        <v>127</v>
      </c>
      <c r="AB274" s="115" t="s">
        <v>108</v>
      </c>
      <c r="AC274" s="115" t="s">
        <v>1056</v>
      </c>
      <c r="AD274" s="115">
        <v>11</v>
      </c>
      <c r="AE274" s="115">
        <v>236</v>
      </c>
      <c r="AF274" s="115" t="s">
        <v>1057</v>
      </c>
      <c r="AG274" s="115" t="s">
        <v>1058</v>
      </c>
      <c r="AH274" s="136"/>
      <c r="AO274" s="136" t="s">
        <v>127</v>
      </c>
    </row>
    <row r="275" ht="228" spans="1:41">
      <c r="A275" s="50" t="s">
        <v>1041</v>
      </c>
      <c r="B275" s="52" t="s">
        <v>1059</v>
      </c>
      <c r="C275" s="52" t="s">
        <v>1060</v>
      </c>
      <c r="D275" s="52" t="s">
        <v>367</v>
      </c>
      <c r="E275" s="52" t="s">
        <v>363</v>
      </c>
      <c r="F275" s="52" t="s">
        <v>129</v>
      </c>
      <c r="G275" s="52" t="s">
        <v>1044</v>
      </c>
      <c r="H275" s="52" t="s">
        <v>1045</v>
      </c>
      <c r="I275" s="52">
        <v>6000</v>
      </c>
      <c r="J275" s="52"/>
      <c r="K275" s="52"/>
      <c r="L275" s="52"/>
      <c r="M275" s="52"/>
      <c r="N275" s="52"/>
      <c r="O275" s="52">
        <v>5000</v>
      </c>
      <c r="P275" s="52"/>
      <c r="Q275" s="52"/>
      <c r="R275" s="52"/>
      <c r="S275" s="52"/>
      <c r="T275" s="52">
        <v>1000</v>
      </c>
      <c r="U275" s="52"/>
      <c r="V275" s="52"/>
      <c r="W275" s="52" t="s">
        <v>107</v>
      </c>
      <c r="X275" s="52" t="s">
        <v>127</v>
      </c>
      <c r="Y275" s="52" t="s">
        <v>108</v>
      </c>
      <c r="Z275" s="52" t="s">
        <v>108</v>
      </c>
      <c r="AA275" s="52" t="s">
        <v>108</v>
      </c>
      <c r="AB275" s="52" t="s">
        <v>127</v>
      </c>
      <c r="AC275" s="52">
        <v>550</v>
      </c>
      <c r="AD275" s="52">
        <v>1938</v>
      </c>
      <c r="AE275" s="52">
        <v>1938</v>
      </c>
      <c r="AF275" s="52" t="s">
        <v>1046</v>
      </c>
      <c r="AG275" s="52" t="s">
        <v>1061</v>
      </c>
      <c r="AH275" s="52"/>
      <c r="AI275" s="52"/>
      <c r="AJ275" s="52"/>
      <c r="AK275" s="52"/>
      <c r="AL275" s="52"/>
      <c r="AM275" s="52"/>
      <c r="AN275" s="52"/>
      <c r="AO275" s="52"/>
    </row>
    <row r="276" ht="142.5" spans="1:41">
      <c r="A276" s="50" t="s">
        <v>1041</v>
      </c>
      <c r="B276" s="52" t="s">
        <v>1062</v>
      </c>
      <c r="C276" s="52" t="s">
        <v>1063</v>
      </c>
      <c r="D276" s="52" t="s">
        <v>367</v>
      </c>
      <c r="E276" s="52" t="s">
        <v>358</v>
      </c>
      <c r="F276" s="52" t="s">
        <v>129</v>
      </c>
      <c r="G276" s="52" t="s">
        <v>1044</v>
      </c>
      <c r="H276" s="52" t="s">
        <v>1045</v>
      </c>
      <c r="I276" s="78">
        <v>350</v>
      </c>
      <c r="J276" s="52"/>
      <c r="K276" s="52"/>
      <c r="L276" s="52"/>
      <c r="M276" s="52"/>
      <c r="N276" s="52"/>
      <c r="O276" s="52">
        <v>350</v>
      </c>
      <c r="P276" s="52"/>
      <c r="Q276" s="52"/>
      <c r="R276" s="52"/>
      <c r="S276" s="52"/>
      <c r="T276" s="52"/>
      <c r="U276" s="52"/>
      <c r="V276" s="52"/>
      <c r="W276" s="52" t="s">
        <v>107</v>
      </c>
      <c r="X276" s="52" t="s">
        <v>127</v>
      </c>
      <c r="Y276" s="52" t="s">
        <v>108</v>
      </c>
      <c r="Z276" s="52" t="s">
        <v>127</v>
      </c>
      <c r="AA276" s="52" t="s">
        <v>127</v>
      </c>
      <c r="AB276" s="52" t="s">
        <v>127</v>
      </c>
      <c r="AC276" s="52">
        <v>38</v>
      </c>
      <c r="AD276" s="52">
        <v>70</v>
      </c>
      <c r="AE276" s="52">
        <v>70</v>
      </c>
      <c r="AF276" s="52" t="s">
        <v>1046</v>
      </c>
      <c r="AG276" s="52" t="s">
        <v>1064</v>
      </c>
      <c r="AH276" s="52"/>
      <c r="AI276" s="52"/>
      <c r="AJ276" s="52"/>
      <c r="AK276" s="52"/>
      <c r="AL276" s="52"/>
      <c r="AM276" s="52"/>
      <c r="AN276" s="52"/>
      <c r="AO276" s="52"/>
    </row>
    <row r="277" ht="199.5" spans="1:41">
      <c r="A277" s="50" t="s">
        <v>1041</v>
      </c>
      <c r="B277" s="52" t="s">
        <v>1065</v>
      </c>
      <c r="C277" s="52" t="s">
        <v>1066</v>
      </c>
      <c r="D277" s="52" t="s">
        <v>384</v>
      </c>
      <c r="E277" s="52" t="s">
        <v>390</v>
      </c>
      <c r="F277" s="52" t="s">
        <v>129</v>
      </c>
      <c r="G277" s="52" t="s">
        <v>1044</v>
      </c>
      <c r="H277" s="52" t="s">
        <v>1045</v>
      </c>
      <c r="I277" s="131">
        <v>6000</v>
      </c>
      <c r="J277" s="78"/>
      <c r="K277" s="52"/>
      <c r="L277" s="52"/>
      <c r="M277" s="52"/>
      <c r="N277" s="52"/>
      <c r="O277" s="77">
        <v>6000</v>
      </c>
      <c r="P277" s="52"/>
      <c r="Q277" s="52"/>
      <c r="R277" s="52"/>
      <c r="S277" s="52"/>
      <c r="T277" s="52"/>
      <c r="U277" s="52"/>
      <c r="V277" s="52"/>
      <c r="W277" s="52" t="s">
        <v>126</v>
      </c>
      <c r="X277" s="52" t="s">
        <v>127</v>
      </c>
      <c r="Y277" s="52" t="s">
        <v>108</v>
      </c>
      <c r="Z277" s="52" t="s">
        <v>127</v>
      </c>
      <c r="AA277" s="52" t="s">
        <v>108</v>
      </c>
      <c r="AB277" s="52" t="s">
        <v>127</v>
      </c>
      <c r="AC277" s="52">
        <v>376</v>
      </c>
      <c r="AD277" s="52">
        <v>1107</v>
      </c>
      <c r="AE277" s="52">
        <v>1107</v>
      </c>
      <c r="AF277" s="52" t="s">
        <v>1067</v>
      </c>
      <c r="AG277" s="52" t="s">
        <v>1068</v>
      </c>
      <c r="AH277" s="52"/>
      <c r="AI277" s="52"/>
      <c r="AJ277" s="52"/>
      <c r="AK277" s="52"/>
      <c r="AL277" s="52"/>
      <c r="AM277" s="52"/>
      <c r="AN277" s="52"/>
      <c r="AO277" s="52"/>
    </row>
    <row r="278" ht="142.5" spans="1:41">
      <c r="A278" s="50" t="s">
        <v>1041</v>
      </c>
      <c r="B278" s="52" t="s">
        <v>1069</v>
      </c>
      <c r="C278" s="52" t="s">
        <v>1063</v>
      </c>
      <c r="D278" s="52" t="s">
        <v>384</v>
      </c>
      <c r="E278" s="52" t="s">
        <v>514</v>
      </c>
      <c r="F278" s="52" t="s">
        <v>129</v>
      </c>
      <c r="G278" s="52" t="s">
        <v>1044</v>
      </c>
      <c r="H278" s="52" t="s">
        <v>1045</v>
      </c>
      <c r="I278" s="52">
        <v>7000</v>
      </c>
      <c r="J278" s="52"/>
      <c r="K278" s="52"/>
      <c r="L278" s="52"/>
      <c r="M278" s="52"/>
      <c r="N278" s="52"/>
      <c r="O278" s="52">
        <v>7000</v>
      </c>
      <c r="P278" s="52"/>
      <c r="Q278" s="52"/>
      <c r="R278" s="52"/>
      <c r="S278" s="52"/>
      <c r="T278" s="52"/>
      <c r="U278" s="52"/>
      <c r="V278" s="52"/>
      <c r="W278" s="52" t="s">
        <v>126</v>
      </c>
      <c r="X278" s="52" t="s">
        <v>127</v>
      </c>
      <c r="Y278" s="52" t="s">
        <v>108</v>
      </c>
      <c r="Z278" s="52" t="s">
        <v>127</v>
      </c>
      <c r="AA278" s="52" t="s">
        <v>127</v>
      </c>
      <c r="AB278" s="52" t="s">
        <v>127</v>
      </c>
      <c r="AC278" s="52">
        <v>135</v>
      </c>
      <c r="AD278" s="52">
        <v>560</v>
      </c>
      <c r="AE278" s="52">
        <v>560</v>
      </c>
      <c r="AF278" s="52" t="s">
        <v>1067</v>
      </c>
      <c r="AG278" s="52" t="s">
        <v>1070</v>
      </c>
      <c r="AH278" s="52"/>
      <c r="AI278" s="52"/>
      <c r="AJ278" s="52"/>
      <c r="AK278" s="52"/>
      <c r="AL278" s="52"/>
      <c r="AM278" s="52"/>
      <c r="AN278" s="52"/>
      <c r="AO278" s="52"/>
    </row>
    <row r="279" ht="142.5" spans="1:41">
      <c r="A279" s="50" t="s">
        <v>1041</v>
      </c>
      <c r="B279" s="52" t="s">
        <v>1071</v>
      </c>
      <c r="C279" s="52" t="s">
        <v>1072</v>
      </c>
      <c r="D279" s="52" t="s">
        <v>562</v>
      </c>
      <c r="E279" s="52" t="s">
        <v>563</v>
      </c>
      <c r="F279" s="52" t="s">
        <v>129</v>
      </c>
      <c r="G279" s="52" t="s">
        <v>1044</v>
      </c>
      <c r="H279" s="52" t="s">
        <v>1045</v>
      </c>
      <c r="I279" s="52">
        <v>310</v>
      </c>
      <c r="J279" s="52"/>
      <c r="K279" s="52"/>
      <c r="L279" s="52"/>
      <c r="M279" s="52"/>
      <c r="N279" s="52"/>
      <c r="O279" s="52">
        <v>310</v>
      </c>
      <c r="P279" s="52"/>
      <c r="Q279" s="52"/>
      <c r="R279" s="52"/>
      <c r="S279" s="52"/>
      <c r="T279" s="52"/>
      <c r="U279" s="52"/>
      <c r="V279" s="52"/>
      <c r="W279" s="52" t="s">
        <v>126</v>
      </c>
      <c r="X279" s="52" t="s">
        <v>127</v>
      </c>
      <c r="Y279" s="52" t="s">
        <v>108</v>
      </c>
      <c r="Z279" s="52" t="s">
        <v>127</v>
      </c>
      <c r="AA279" s="52" t="s">
        <v>127</v>
      </c>
      <c r="AB279" s="52" t="s">
        <v>127</v>
      </c>
      <c r="AC279" s="52">
        <v>110</v>
      </c>
      <c r="AD279" s="52">
        <v>380</v>
      </c>
      <c r="AE279" s="52">
        <v>380</v>
      </c>
      <c r="AF279" s="52" t="s">
        <v>1046</v>
      </c>
      <c r="AG279" s="52" t="s">
        <v>1073</v>
      </c>
      <c r="AH279" s="52"/>
      <c r="AI279" s="52"/>
      <c r="AJ279" s="52"/>
      <c r="AK279" s="52"/>
      <c r="AL279" s="52"/>
      <c r="AM279" s="52"/>
      <c r="AN279" s="52"/>
      <c r="AO279" s="52"/>
    </row>
    <row r="280" ht="71.25" spans="1:41">
      <c r="A280" s="50" t="s">
        <v>1041</v>
      </c>
      <c r="B280" s="52" t="s">
        <v>1074</v>
      </c>
      <c r="C280" s="52" t="s">
        <v>1075</v>
      </c>
      <c r="D280" s="52" t="s">
        <v>562</v>
      </c>
      <c r="E280" s="52" t="s">
        <v>571</v>
      </c>
      <c r="F280" s="52" t="s">
        <v>129</v>
      </c>
      <c r="G280" s="52" t="s">
        <v>1044</v>
      </c>
      <c r="H280" s="52" t="s">
        <v>1045</v>
      </c>
      <c r="I280" s="52">
        <v>3900</v>
      </c>
      <c r="J280" s="52"/>
      <c r="K280" s="52"/>
      <c r="L280" s="52"/>
      <c r="M280" s="52"/>
      <c r="N280" s="52"/>
      <c r="O280" s="52">
        <v>3900</v>
      </c>
      <c r="P280" s="52"/>
      <c r="Q280" s="52"/>
      <c r="R280" s="52"/>
      <c r="S280" s="52"/>
      <c r="T280" s="52"/>
      <c r="U280" s="52"/>
      <c r="V280" s="52"/>
      <c r="W280" s="52" t="s">
        <v>126</v>
      </c>
      <c r="X280" s="52" t="s">
        <v>127</v>
      </c>
      <c r="Y280" s="52" t="s">
        <v>108</v>
      </c>
      <c r="Z280" s="52" t="s">
        <v>127</v>
      </c>
      <c r="AA280" s="52" t="s">
        <v>127</v>
      </c>
      <c r="AB280" s="52" t="s">
        <v>127</v>
      </c>
      <c r="AC280" s="52">
        <v>620</v>
      </c>
      <c r="AD280" s="52">
        <v>2141</v>
      </c>
      <c r="AE280" s="52">
        <v>2141</v>
      </c>
      <c r="AF280" s="52" t="s">
        <v>1067</v>
      </c>
      <c r="AG280" s="52" t="s">
        <v>1076</v>
      </c>
      <c r="AH280" s="52"/>
      <c r="AI280" s="52"/>
      <c r="AJ280" s="52"/>
      <c r="AK280" s="52"/>
      <c r="AL280" s="52"/>
      <c r="AM280" s="52"/>
      <c r="AN280" s="52"/>
      <c r="AO280" s="52"/>
    </row>
    <row r="281" ht="114" spans="1:41">
      <c r="A281" s="50" t="s">
        <v>1041</v>
      </c>
      <c r="B281" s="52" t="s">
        <v>1077</v>
      </c>
      <c r="C281" s="52" t="s">
        <v>1078</v>
      </c>
      <c r="D281" s="52" t="s">
        <v>518</v>
      </c>
      <c r="E281" s="52" t="s">
        <v>1079</v>
      </c>
      <c r="F281" s="52" t="s">
        <v>129</v>
      </c>
      <c r="G281" s="52" t="s">
        <v>1044</v>
      </c>
      <c r="H281" s="52" t="s">
        <v>1045</v>
      </c>
      <c r="I281" s="52">
        <v>860</v>
      </c>
      <c r="J281" s="52"/>
      <c r="K281" s="52"/>
      <c r="L281" s="52"/>
      <c r="M281" s="52"/>
      <c r="N281" s="52"/>
      <c r="O281" s="52">
        <v>860</v>
      </c>
      <c r="P281" s="52"/>
      <c r="Q281" s="52"/>
      <c r="R281" s="52"/>
      <c r="S281" s="52"/>
      <c r="T281" s="52"/>
      <c r="U281" s="52"/>
      <c r="V281" s="52"/>
      <c r="W281" s="52" t="s">
        <v>126</v>
      </c>
      <c r="X281" s="52" t="s">
        <v>127</v>
      </c>
      <c r="Y281" s="52" t="s">
        <v>127</v>
      </c>
      <c r="Z281" s="52" t="s">
        <v>127</v>
      </c>
      <c r="AA281" s="52" t="s">
        <v>127</v>
      </c>
      <c r="AB281" s="52" t="s">
        <v>127</v>
      </c>
      <c r="AC281" s="52">
        <v>1500</v>
      </c>
      <c r="AD281" s="52">
        <v>5000</v>
      </c>
      <c r="AE281" s="52">
        <v>5000</v>
      </c>
      <c r="AF281" s="52" t="s">
        <v>1080</v>
      </c>
      <c r="AG281" s="52" t="s">
        <v>1081</v>
      </c>
      <c r="AH281" s="52"/>
      <c r="AI281" s="52"/>
      <c r="AJ281" s="52"/>
      <c r="AK281" s="52"/>
      <c r="AL281" s="52"/>
      <c r="AM281" s="52"/>
      <c r="AN281" s="52"/>
      <c r="AO281" s="52"/>
    </row>
    <row r="282" ht="42.75" spans="1:41">
      <c r="A282" s="50" t="s">
        <v>1041</v>
      </c>
      <c r="B282" s="52" t="s">
        <v>1082</v>
      </c>
      <c r="C282" s="52" t="s">
        <v>1083</v>
      </c>
      <c r="D282" s="52" t="s">
        <v>518</v>
      </c>
      <c r="E282" s="52" t="s">
        <v>1084</v>
      </c>
      <c r="F282" s="52" t="s">
        <v>129</v>
      </c>
      <c r="G282" s="52" t="s">
        <v>1044</v>
      </c>
      <c r="H282" s="52" t="s">
        <v>1045</v>
      </c>
      <c r="I282" s="52">
        <v>150</v>
      </c>
      <c r="J282" s="52"/>
      <c r="K282" s="52"/>
      <c r="L282" s="52"/>
      <c r="M282" s="52"/>
      <c r="N282" s="52"/>
      <c r="O282" s="52">
        <v>150</v>
      </c>
      <c r="P282" s="52"/>
      <c r="Q282" s="52"/>
      <c r="R282" s="52"/>
      <c r="S282" s="52"/>
      <c r="T282" s="52"/>
      <c r="U282" s="52"/>
      <c r="V282" s="52"/>
      <c r="W282" s="52" t="s">
        <v>126</v>
      </c>
      <c r="X282" s="52" t="s">
        <v>127</v>
      </c>
      <c r="Y282" s="52" t="s">
        <v>127</v>
      </c>
      <c r="Z282" s="52" t="s">
        <v>127</v>
      </c>
      <c r="AA282" s="52" t="s">
        <v>127</v>
      </c>
      <c r="AB282" s="52" t="s">
        <v>127</v>
      </c>
      <c r="AC282" s="52">
        <v>300</v>
      </c>
      <c r="AD282" s="52">
        <v>1000</v>
      </c>
      <c r="AE282" s="52">
        <v>1000</v>
      </c>
      <c r="AF282" s="52" t="s">
        <v>1085</v>
      </c>
      <c r="AG282" s="52" t="s">
        <v>1086</v>
      </c>
      <c r="AH282" s="52"/>
      <c r="AI282" s="52"/>
      <c r="AJ282" s="52"/>
      <c r="AK282" s="52"/>
      <c r="AL282" s="52"/>
      <c r="AM282" s="52"/>
      <c r="AN282" s="52"/>
      <c r="AO282" s="52"/>
    </row>
    <row r="283" ht="57" spans="1:41">
      <c r="A283" s="50" t="s">
        <v>1041</v>
      </c>
      <c r="B283" s="52" t="s">
        <v>1087</v>
      </c>
      <c r="C283" s="52" t="s">
        <v>1088</v>
      </c>
      <c r="D283" s="52" t="s">
        <v>586</v>
      </c>
      <c r="E283" s="52" t="s">
        <v>647</v>
      </c>
      <c r="F283" s="52" t="s">
        <v>129</v>
      </c>
      <c r="G283" s="52" t="s">
        <v>1044</v>
      </c>
      <c r="H283" s="52" t="s">
        <v>1045</v>
      </c>
      <c r="I283" s="52">
        <v>150</v>
      </c>
      <c r="J283" s="52"/>
      <c r="K283" s="52"/>
      <c r="L283" s="52"/>
      <c r="M283" s="52"/>
      <c r="N283" s="52"/>
      <c r="O283" s="52">
        <v>150</v>
      </c>
      <c r="P283" s="52"/>
      <c r="Q283" s="52"/>
      <c r="R283" s="52"/>
      <c r="S283" s="52"/>
      <c r="T283" s="52"/>
      <c r="U283" s="52"/>
      <c r="V283" s="52"/>
      <c r="W283" s="52" t="s">
        <v>126</v>
      </c>
      <c r="X283" s="52" t="s">
        <v>127</v>
      </c>
      <c r="Y283" s="52" t="s">
        <v>127</v>
      </c>
      <c r="Z283" s="52" t="s">
        <v>127</v>
      </c>
      <c r="AA283" s="52" t="s">
        <v>127</v>
      </c>
      <c r="AB283" s="52" t="s">
        <v>127</v>
      </c>
      <c r="AC283" s="52">
        <v>350</v>
      </c>
      <c r="AD283" s="52">
        <v>811</v>
      </c>
      <c r="AE283" s="52">
        <v>811</v>
      </c>
      <c r="AF283" s="52" t="s">
        <v>1085</v>
      </c>
      <c r="AG283" s="52" t="s">
        <v>1089</v>
      </c>
      <c r="AH283" s="52"/>
      <c r="AI283" s="52"/>
      <c r="AJ283" s="52"/>
      <c r="AK283" s="52"/>
      <c r="AL283" s="52"/>
      <c r="AM283" s="52"/>
      <c r="AN283" s="52"/>
      <c r="AO283" s="52"/>
    </row>
    <row r="284" ht="85.5" spans="1:41">
      <c r="A284" s="50" t="s">
        <v>1041</v>
      </c>
      <c r="B284" s="116" t="s">
        <v>1090</v>
      </c>
      <c r="C284" s="116" t="s">
        <v>1091</v>
      </c>
      <c r="D284" s="116" t="s">
        <v>586</v>
      </c>
      <c r="E284" s="116" t="s">
        <v>668</v>
      </c>
      <c r="F284" s="116" t="s">
        <v>129</v>
      </c>
      <c r="G284" s="116" t="s">
        <v>1054</v>
      </c>
      <c r="H284" s="116" t="s">
        <v>1045</v>
      </c>
      <c r="I284" s="116">
        <v>220</v>
      </c>
      <c r="J284" s="116"/>
      <c r="K284" s="116"/>
      <c r="L284" s="116"/>
      <c r="M284" s="116"/>
      <c r="N284" s="116"/>
      <c r="O284" s="116">
        <v>220</v>
      </c>
      <c r="P284" s="52"/>
      <c r="Q284" s="52"/>
      <c r="R284" s="52"/>
      <c r="S284" s="52"/>
      <c r="T284" s="52"/>
      <c r="U284" s="52"/>
      <c r="V284" s="52"/>
      <c r="W284" s="115" t="s">
        <v>107</v>
      </c>
      <c r="X284" s="115" t="s">
        <v>127</v>
      </c>
      <c r="Y284" s="115" t="s">
        <v>127</v>
      </c>
      <c r="Z284" s="115" t="s">
        <v>108</v>
      </c>
      <c r="AA284" s="115" t="s">
        <v>108</v>
      </c>
      <c r="AB284" s="115" t="s">
        <v>127</v>
      </c>
      <c r="AC284" s="115">
        <v>160</v>
      </c>
      <c r="AD284" s="115">
        <v>444</v>
      </c>
      <c r="AE284" s="115">
        <v>444</v>
      </c>
      <c r="AF284" s="115" t="s">
        <v>1046</v>
      </c>
      <c r="AG284" s="115" t="s">
        <v>1046</v>
      </c>
      <c r="AH284" s="52"/>
      <c r="AI284" s="52"/>
      <c r="AJ284" s="52"/>
      <c r="AK284" s="52"/>
      <c r="AL284" s="52"/>
      <c r="AM284" s="52"/>
      <c r="AN284" s="52"/>
      <c r="AO284" s="52"/>
    </row>
    <row r="285" ht="171" spans="1:41">
      <c r="A285" s="50" t="s">
        <v>1041</v>
      </c>
      <c r="B285" s="52" t="s">
        <v>1092</v>
      </c>
      <c r="C285" s="52" t="s">
        <v>1093</v>
      </c>
      <c r="D285" s="52" t="s">
        <v>816</v>
      </c>
      <c r="E285" s="52" t="s">
        <v>817</v>
      </c>
      <c r="F285" s="52" t="s">
        <v>129</v>
      </c>
      <c r="G285" s="52" t="s">
        <v>1044</v>
      </c>
      <c r="H285" s="52" t="s">
        <v>1045</v>
      </c>
      <c r="I285" s="52">
        <v>200</v>
      </c>
      <c r="J285" s="52"/>
      <c r="K285" s="52"/>
      <c r="L285" s="52"/>
      <c r="M285" s="52"/>
      <c r="N285" s="52"/>
      <c r="O285" s="52">
        <v>200</v>
      </c>
      <c r="P285" s="52"/>
      <c r="Q285" s="52"/>
      <c r="R285" s="52"/>
      <c r="S285" s="52"/>
      <c r="T285" s="52"/>
      <c r="U285" s="52"/>
      <c r="V285" s="52"/>
      <c r="W285" s="52" t="s">
        <v>126</v>
      </c>
      <c r="X285" s="52" t="s">
        <v>127</v>
      </c>
      <c r="Y285" s="52" t="s">
        <v>127</v>
      </c>
      <c r="Z285" s="52" t="s">
        <v>127</v>
      </c>
      <c r="AA285" s="52" t="s">
        <v>127</v>
      </c>
      <c r="AB285" s="52" t="s">
        <v>127</v>
      </c>
      <c r="AC285" s="52">
        <v>260</v>
      </c>
      <c r="AD285" s="52">
        <v>700</v>
      </c>
      <c r="AE285" s="52">
        <v>700</v>
      </c>
      <c r="AF285" s="52" t="s">
        <v>1046</v>
      </c>
      <c r="AG285" s="52" t="s">
        <v>1046</v>
      </c>
      <c r="AH285" s="52"/>
      <c r="AI285" s="52"/>
      <c r="AJ285" s="52"/>
      <c r="AK285" s="52"/>
      <c r="AL285" s="52"/>
      <c r="AM285" s="52"/>
      <c r="AN285" s="52"/>
      <c r="AO285" s="52"/>
    </row>
    <row r="286" ht="171" spans="1:41">
      <c r="A286" s="50" t="s">
        <v>1041</v>
      </c>
      <c r="B286" s="52" t="s">
        <v>1094</v>
      </c>
      <c r="C286" s="52" t="s">
        <v>1095</v>
      </c>
      <c r="D286" s="52" t="s">
        <v>816</v>
      </c>
      <c r="E286" s="52" t="s">
        <v>836</v>
      </c>
      <c r="F286" s="52" t="s">
        <v>129</v>
      </c>
      <c r="G286" s="52" t="s">
        <v>1044</v>
      </c>
      <c r="H286" s="52" t="s">
        <v>1045</v>
      </c>
      <c r="I286" s="52">
        <v>300</v>
      </c>
      <c r="J286" s="52"/>
      <c r="K286" s="52"/>
      <c r="L286" s="52"/>
      <c r="M286" s="52"/>
      <c r="N286" s="52"/>
      <c r="O286" s="52">
        <v>300</v>
      </c>
      <c r="P286" s="52"/>
      <c r="Q286" s="52"/>
      <c r="R286" s="52"/>
      <c r="S286" s="52"/>
      <c r="T286" s="52"/>
      <c r="U286" s="52"/>
      <c r="V286" s="52"/>
      <c r="W286" s="52" t="s">
        <v>107</v>
      </c>
      <c r="X286" s="52" t="s">
        <v>127</v>
      </c>
      <c r="Y286" s="52" t="s">
        <v>108</v>
      </c>
      <c r="Z286" s="52" t="s">
        <v>127</v>
      </c>
      <c r="AA286" s="52" t="s">
        <v>127</v>
      </c>
      <c r="AB286" s="52" t="s">
        <v>127</v>
      </c>
      <c r="AC286" s="52">
        <v>180</v>
      </c>
      <c r="AD286" s="52">
        <v>550</v>
      </c>
      <c r="AE286" s="52">
        <v>550</v>
      </c>
      <c r="AF286" s="52" t="s">
        <v>1046</v>
      </c>
      <c r="AG286" s="52" t="s">
        <v>1046</v>
      </c>
      <c r="AH286" s="52"/>
      <c r="AI286" s="52"/>
      <c r="AJ286" s="52"/>
      <c r="AK286" s="52"/>
      <c r="AL286" s="52"/>
      <c r="AM286" s="52"/>
      <c r="AN286" s="52"/>
      <c r="AO286" s="52"/>
    </row>
    <row r="287" ht="204" spans="1:41">
      <c r="A287" s="50" t="s">
        <v>1041</v>
      </c>
      <c r="B287" s="52" t="s">
        <v>1096</v>
      </c>
      <c r="C287" s="117" t="s">
        <v>1097</v>
      </c>
      <c r="D287" s="52" t="s">
        <v>771</v>
      </c>
      <c r="E287" s="52" t="s">
        <v>792</v>
      </c>
      <c r="F287" s="52" t="s">
        <v>129</v>
      </c>
      <c r="G287" s="52" t="s">
        <v>1044</v>
      </c>
      <c r="H287" s="52" t="s">
        <v>1045</v>
      </c>
      <c r="I287" s="52">
        <v>640</v>
      </c>
      <c r="J287" s="52"/>
      <c r="K287" s="52"/>
      <c r="L287" s="52"/>
      <c r="M287" s="52"/>
      <c r="N287" s="52"/>
      <c r="O287" s="52">
        <v>640</v>
      </c>
      <c r="P287" s="52"/>
      <c r="Q287" s="52"/>
      <c r="R287" s="52"/>
      <c r="S287" s="52"/>
      <c r="T287" s="52"/>
      <c r="U287" s="52"/>
      <c r="V287" s="52"/>
      <c r="W287" s="52" t="s">
        <v>107</v>
      </c>
      <c r="X287" s="52" t="s">
        <v>127</v>
      </c>
      <c r="Y287" s="52" t="s">
        <v>108</v>
      </c>
      <c r="Z287" s="52" t="s">
        <v>108</v>
      </c>
      <c r="AA287" s="52" t="s">
        <v>108</v>
      </c>
      <c r="AB287" s="52" t="s">
        <v>127</v>
      </c>
      <c r="AC287" s="52">
        <v>230</v>
      </c>
      <c r="AD287" s="52">
        <v>640</v>
      </c>
      <c r="AE287" s="52">
        <v>640</v>
      </c>
      <c r="AF287" s="52" t="s">
        <v>1046</v>
      </c>
      <c r="AG287" s="52" t="s">
        <v>1046</v>
      </c>
      <c r="AH287" s="52"/>
      <c r="AI287" s="52"/>
      <c r="AJ287" s="52"/>
      <c r="AK287" s="52"/>
      <c r="AL287" s="52"/>
      <c r="AM287" s="52"/>
      <c r="AN287" s="52"/>
      <c r="AO287" s="52"/>
    </row>
    <row r="288" ht="85.5" spans="1:41">
      <c r="A288" s="50" t="s">
        <v>1041</v>
      </c>
      <c r="B288" s="52" t="s">
        <v>1098</v>
      </c>
      <c r="C288" s="52" t="s">
        <v>1099</v>
      </c>
      <c r="D288" s="52" t="s">
        <v>771</v>
      </c>
      <c r="E288" s="52" t="s">
        <v>1100</v>
      </c>
      <c r="F288" s="52" t="s">
        <v>129</v>
      </c>
      <c r="G288" s="52" t="s">
        <v>1044</v>
      </c>
      <c r="H288" s="52" t="s">
        <v>1045</v>
      </c>
      <c r="I288" s="52">
        <v>500</v>
      </c>
      <c r="J288" s="52"/>
      <c r="K288" s="52"/>
      <c r="L288" s="52"/>
      <c r="M288" s="52"/>
      <c r="N288" s="52"/>
      <c r="O288" s="52">
        <v>500</v>
      </c>
      <c r="P288" s="52"/>
      <c r="Q288" s="52"/>
      <c r="R288" s="52"/>
      <c r="S288" s="52"/>
      <c r="T288" s="52"/>
      <c r="U288" s="52"/>
      <c r="V288" s="52"/>
      <c r="W288" s="52" t="s">
        <v>107</v>
      </c>
      <c r="X288" s="52" t="s">
        <v>127</v>
      </c>
      <c r="Y288" s="52" t="s">
        <v>127</v>
      </c>
      <c r="Z288" s="52" t="s">
        <v>127</v>
      </c>
      <c r="AA288" s="52" t="s">
        <v>127</v>
      </c>
      <c r="AB288" s="52" t="s">
        <v>127</v>
      </c>
      <c r="AC288" s="52">
        <v>130</v>
      </c>
      <c r="AD288" s="52">
        <v>395</v>
      </c>
      <c r="AE288" s="52">
        <v>395</v>
      </c>
      <c r="AF288" s="52" t="s">
        <v>1046</v>
      </c>
      <c r="AG288" s="52" t="s">
        <v>1046</v>
      </c>
      <c r="AH288" s="52"/>
      <c r="AI288" s="52"/>
      <c r="AJ288" s="52"/>
      <c r="AK288" s="52"/>
      <c r="AL288" s="52"/>
      <c r="AM288" s="52"/>
      <c r="AN288" s="52"/>
      <c r="AO288" s="52"/>
    </row>
    <row r="289" ht="57" spans="1:41">
      <c r="A289" s="50" t="s">
        <v>1041</v>
      </c>
      <c r="B289" s="52" t="s">
        <v>1101</v>
      </c>
      <c r="C289" s="52" t="s">
        <v>1102</v>
      </c>
      <c r="D289" s="52" t="s">
        <v>712</v>
      </c>
      <c r="E289" s="52" t="s">
        <v>1006</v>
      </c>
      <c r="F289" s="52" t="s">
        <v>129</v>
      </c>
      <c r="G289" s="52" t="s">
        <v>1044</v>
      </c>
      <c r="H289" s="52" t="s">
        <v>1045</v>
      </c>
      <c r="I289" s="52">
        <v>200</v>
      </c>
      <c r="J289" s="52"/>
      <c r="K289" s="52"/>
      <c r="L289" s="52"/>
      <c r="M289" s="52"/>
      <c r="N289" s="52"/>
      <c r="O289" s="52">
        <v>200</v>
      </c>
      <c r="P289" s="52"/>
      <c r="Q289" s="52"/>
      <c r="R289" s="52"/>
      <c r="S289" s="52"/>
      <c r="T289" s="52"/>
      <c r="U289" s="52"/>
      <c r="V289" s="52"/>
      <c r="W289" s="52" t="s">
        <v>126</v>
      </c>
      <c r="X289" s="52" t="s">
        <v>127</v>
      </c>
      <c r="Y289" s="52" t="s">
        <v>127</v>
      </c>
      <c r="Z289" s="52" t="s">
        <v>127</v>
      </c>
      <c r="AA289" s="52" t="s">
        <v>127</v>
      </c>
      <c r="AB289" s="52" t="s">
        <v>127</v>
      </c>
      <c r="AC289" s="52">
        <v>164</v>
      </c>
      <c r="AD289" s="52">
        <v>480</v>
      </c>
      <c r="AE289" s="52">
        <v>480</v>
      </c>
      <c r="AF289" s="52" t="s">
        <v>1046</v>
      </c>
      <c r="AG289" s="52" t="s">
        <v>1046</v>
      </c>
      <c r="AH289" s="52"/>
      <c r="AI289" s="52"/>
      <c r="AJ289" s="52"/>
      <c r="AK289" s="52"/>
      <c r="AL289" s="52"/>
      <c r="AM289" s="52"/>
      <c r="AN289" s="52"/>
      <c r="AO289" s="52"/>
    </row>
    <row r="290" ht="57" spans="1:41">
      <c r="A290" s="50" t="s">
        <v>1041</v>
      </c>
      <c r="B290" s="52" t="s">
        <v>1103</v>
      </c>
      <c r="C290" s="52" t="s">
        <v>1104</v>
      </c>
      <c r="D290" s="52" t="s">
        <v>712</v>
      </c>
      <c r="E290" s="52" t="s">
        <v>730</v>
      </c>
      <c r="F290" s="52" t="s">
        <v>129</v>
      </c>
      <c r="G290" s="52" t="s">
        <v>1044</v>
      </c>
      <c r="H290" s="52" t="s">
        <v>1045</v>
      </c>
      <c r="I290" s="52">
        <v>200</v>
      </c>
      <c r="J290" s="52"/>
      <c r="K290" s="52"/>
      <c r="L290" s="52"/>
      <c r="M290" s="52"/>
      <c r="N290" s="52"/>
      <c r="O290" s="52">
        <v>200</v>
      </c>
      <c r="P290" s="52"/>
      <c r="Q290" s="52"/>
      <c r="R290" s="52"/>
      <c r="S290" s="52"/>
      <c r="T290" s="52"/>
      <c r="U290" s="52"/>
      <c r="V290" s="52"/>
      <c r="W290" s="52" t="s">
        <v>126</v>
      </c>
      <c r="X290" s="52" t="s">
        <v>127</v>
      </c>
      <c r="Y290" s="52" t="s">
        <v>127</v>
      </c>
      <c r="Z290" s="52" t="s">
        <v>127</v>
      </c>
      <c r="AA290" s="52" t="s">
        <v>127</v>
      </c>
      <c r="AB290" s="52" t="s">
        <v>127</v>
      </c>
      <c r="AC290" s="52">
        <v>281</v>
      </c>
      <c r="AD290" s="52">
        <v>1000</v>
      </c>
      <c r="AE290" s="52">
        <v>1000</v>
      </c>
      <c r="AF290" s="52" t="s">
        <v>1085</v>
      </c>
      <c r="AG290" s="52" t="s">
        <v>1046</v>
      </c>
      <c r="AH290" s="52"/>
      <c r="AI290" s="52"/>
      <c r="AJ290" s="52"/>
      <c r="AK290" s="52"/>
      <c r="AL290" s="52"/>
      <c r="AM290" s="52"/>
      <c r="AN290" s="52"/>
      <c r="AO290" s="52"/>
    </row>
    <row r="291" ht="32.4" customHeight="1" spans="1:41">
      <c r="A291" s="50" t="s">
        <v>21</v>
      </c>
      <c r="B291" s="50"/>
      <c r="C291" s="52"/>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row>
    <row r="292" ht="32.4" customHeight="1" spans="1:41">
      <c r="A292" s="50" t="s">
        <v>22</v>
      </c>
      <c r="B292" s="50"/>
      <c r="C292" s="52"/>
      <c r="D292" s="52"/>
      <c r="E292" s="52"/>
      <c r="F292" s="52"/>
      <c r="G292" s="52"/>
      <c r="H292" s="52"/>
      <c r="I292" s="52">
        <f>SUM(I293:I294)</f>
        <v>4387.68</v>
      </c>
      <c r="J292" s="52">
        <f t="shared" ref="J292:V292" si="4">SUM(J293:J294)</f>
        <v>0</v>
      </c>
      <c r="K292" s="52">
        <f>SUM(K293:K294)</f>
        <v>0</v>
      </c>
      <c r="L292" s="52">
        <f>SUM(L293:L294)</f>
        <v>0</v>
      </c>
      <c r="M292" s="52">
        <f>SUM(M293:M294)</f>
        <v>0</v>
      </c>
      <c r="N292" s="52">
        <f>SUM(N293:N294)</f>
        <v>0</v>
      </c>
      <c r="O292" s="52">
        <f>SUM(O293:O294)</f>
        <v>4387.68</v>
      </c>
      <c r="P292" s="52">
        <f>SUM(P293:P294)</f>
        <v>0</v>
      </c>
      <c r="Q292" s="52">
        <f>SUM(Q293:Q294)</f>
        <v>0</v>
      </c>
      <c r="R292" s="52">
        <f>SUM(R293:R294)</f>
        <v>0</v>
      </c>
      <c r="S292" s="52">
        <f>SUM(S293:S294)</f>
        <v>0</v>
      </c>
      <c r="T292" s="52">
        <f>SUM(T293:T294)</f>
        <v>0</v>
      </c>
      <c r="U292" s="52">
        <f>SUM(U293:U294)</f>
        <v>0</v>
      </c>
      <c r="V292" s="52">
        <f>SUM(V293:V294)</f>
        <v>0</v>
      </c>
      <c r="W292" s="52"/>
      <c r="X292" s="52"/>
      <c r="Y292" s="52"/>
      <c r="Z292" s="52"/>
      <c r="AA292" s="52"/>
      <c r="AB292" s="52"/>
      <c r="AC292" s="52"/>
      <c r="AD292" s="52"/>
      <c r="AE292" s="52"/>
      <c r="AF292" s="52"/>
      <c r="AG292" s="52"/>
      <c r="AH292" s="52"/>
      <c r="AI292" s="52"/>
      <c r="AJ292" s="52"/>
      <c r="AK292" s="52"/>
      <c r="AL292" s="52"/>
      <c r="AM292" s="52"/>
      <c r="AN292" s="52"/>
      <c r="AO292" s="52"/>
    </row>
    <row r="293" s="8" customFormat="1" ht="84" spans="1:36">
      <c r="A293" s="118"/>
      <c r="B293" s="117" t="s">
        <v>1105</v>
      </c>
      <c r="C293" s="117" t="s">
        <v>1106</v>
      </c>
      <c r="D293" s="117" t="s">
        <v>1107</v>
      </c>
      <c r="E293" s="117" t="s">
        <v>1108</v>
      </c>
      <c r="F293" s="117" t="s">
        <v>129</v>
      </c>
      <c r="G293" s="119" t="s">
        <v>908</v>
      </c>
      <c r="H293" s="120" t="s">
        <v>1109</v>
      </c>
      <c r="I293" s="95">
        <v>2687.68</v>
      </c>
      <c r="J293" s="117"/>
      <c r="K293" s="117"/>
      <c r="L293" s="117"/>
      <c r="M293" s="117"/>
      <c r="N293" s="117"/>
      <c r="O293" s="96">
        <v>2687.68</v>
      </c>
      <c r="P293" s="120"/>
      <c r="Q293" s="120"/>
      <c r="R293" s="120"/>
      <c r="S293" s="120"/>
      <c r="T293" s="120"/>
      <c r="U293" s="120"/>
      <c r="V293" s="120"/>
      <c r="W293" s="120" t="s">
        <v>107</v>
      </c>
      <c r="X293" s="120" t="s">
        <v>108</v>
      </c>
      <c r="Y293" s="120" t="s">
        <v>108</v>
      </c>
      <c r="Z293" s="120" t="s">
        <v>127</v>
      </c>
      <c r="AA293" s="120" t="s">
        <v>127</v>
      </c>
      <c r="AB293" s="120" t="s">
        <v>127</v>
      </c>
      <c r="AC293" s="120">
        <v>4868</v>
      </c>
      <c r="AD293" s="120">
        <v>12190</v>
      </c>
      <c r="AE293" s="120">
        <v>12776</v>
      </c>
      <c r="AF293" s="120" t="s">
        <v>1110</v>
      </c>
      <c r="AG293" s="120" t="s">
        <v>1111</v>
      </c>
      <c r="AH293" s="120"/>
      <c r="AI293" s="120"/>
      <c r="AJ293" s="120" t="s">
        <v>946</v>
      </c>
    </row>
    <row r="294" s="8" customFormat="1" ht="72" spans="1:36">
      <c r="A294" s="118"/>
      <c r="B294" s="117" t="s">
        <v>1112</v>
      </c>
      <c r="C294" s="117" t="s">
        <v>1113</v>
      </c>
      <c r="D294" s="117" t="s">
        <v>1114</v>
      </c>
      <c r="E294" s="117" t="s">
        <v>1115</v>
      </c>
      <c r="F294" s="117" t="s">
        <v>129</v>
      </c>
      <c r="G294" s="119" t="s">
        <v>908</v>
      </c>
      <c r="H294" s="120" t="s">
        <v>1116</v>
      </c>
      <c r="I294" s="95">
        <v>1700</v>
      </c>
      <c r="J294" s="117"/>
      <c r="K294" s="117"/>
      <c r="L294" s="117"/>
      <c r="M294" s="117"/>
      <c r="N294" s="117"/>
      <c r="O294" s="96">
        <v>1700</v>
      </c>
      <c r="P294" s="120"/>
      <c r="Q294" s="120"/>
      <c r="R294" s="120"/>
      <c r="S294" s="120"/>
      <c r="T294" s="120"/>
      <c r="U294" s="120"/>
      <c r="V294" s="120"/>
      <c r="W294" s="120" t="s">
        <v>107</v>
      </c>
      <c r="X294" s="120" t="s">
        <v>108</v>
      </c>
      <c r="Y294" s="120" t="s">
        <v>127</v>
      </c>
      <c r="Z294" s="120" t="s">
        <v>127</v>
      </c>
      <c r="AA294" s="120" t="s">
        <v>127</v>
      </c>
      <c r="AB294" s="120" t="s">
        <v>127</v>
      </c>
      <c r="AC294" s="120">
        <v>4290</v>
      </c>
      <c r="AD294" s="120">
        <v>11725</v>
      </c>
      <c r="AE294" s="120">
        <v>12025</v>
      </c>
      <c r="AF294" s="120" t="s">
        <v>1110</v>
      </c>
      <c r="AG294" s="120" t="s">
        <v>1117</v>
      </c>
      <c r="AH294" s="120"/>
      <c r="AI294" s="120"/>
      <c r="AJ294" s="120" t="s">
        <v>946</v>
      </c>
    </row>
    <row r="295" ht="32.4" customHeight="1" spans="1:41">
      <c r="A295" s="50" t="s">
        <v>23</v>
      </c>
      <c r="B295" s="50"/>
      <c r="C295" s="52"/>
      <c r="D295" s="52"/>
      <c r="E295" s="52"/>
      <c r="F295" s="52"/>
      <c r="G295" s="52"/>
      <c r="H295" s="52"/>
      <c r="I295" s="52">
        <f>I296</f>
        <v>2600</v>
      </c>
      <c r="J295" s="52">
        <f t="shared" ref="J295:V295" si="5">J296</f>
        <v>0</v>
      </c>
      <c r="K295" s="52">
        <f>K296</f>
        <v>0</v>
      </c>
      <c r="L295" s="52">
        <f>L296</f>
        <v>0</v>
      </c>
      <c r="M295" s="52">
        <f>M296</f>
        <v>0</v>
      </c>
      <c r="N295" s="52">
        <f>N296</f>
        <v>0</v>
      </c>
      <c r="O295" s="52">
        <f>O296</f>
        <v>2000</v>
      </c>
      <c r="P295" s="52">
        <f>P296</f>
        <v>0</v>
      </c>
      <c r="Q295" s="52">
        <f>Q296</f>
        <v>0</v>
      </c>
      <c r="R295" s="52">
        <f>R296</f>
        <v>0</v>
      </c>
      <c r="S295" s="52">
        <f>S296</f>
        <v>600</v>
      </c>
      <c r="T295" s="52">
        <f>T296</f>
        <v>0</v>
      </c>
      <c r="U295" s="52">
        <f>U296</f>
        <v>0</v>
      </c>
      <c r="V295" s="52">
        <f>V296</f>
        <v>0</v>
      </c>
      <c r="W295" s="52"/>
      <c r="X295" s="52"/>
      <c r="Y295" s="52"/>
      <c r="Z295" s="52"/>
      <c r="AA295" s="52"/>
      <c r="AB295" s="52"/>
      <c r="AC295" s="52"/>
      <c r="AD295" s="52"/>
      <c r="AE295" s="52"/>
      <c r="AF295" s="52"/>
      <c r="AG295" s="52"/>
      <c r="AH295" s="52"/>
      <c r="AI295" s="52"/>
      <c r="AJ295" s="52"/>
      <c r="AK295" s="52"/>
      <c r="AL295" s="52"/>
      <c r="AM295" s="52"/>
      <c r="AN295" s="52"/>
      <c r="AO295" s="52"/>
    </row>
    <row r="296" ht="185.25" spans="1:41">
      <c r="A296" s="50" t="s">
        <v>1118</v>
      </c>
      <c r="B296" s="50" t="s">
        <v>1119</v>
      </c>
      <c r="C296" s="52" t="s">
        <v>1120</v>
      </c>
      <c r="D296" s="52" t="s">
        <v>562</v>
      </c>
      <c r="E296" s="52" t="s">
        <v>571</v>
      </c>
      <c r="F296" s="52" t="s">
        <v>129</v>
      </c>
      <c r="G296" s="52" t="s">
        <v>1121</v>
      </c>
      <c r="H296" s="52" t="s">
        <v>1122</v>
      </c>
      <c r="I296" s="52">
        <v>2600</v>
      </c>
      <c r="J296" s="52"/>
      <c r="K296" s="52"/>
      <c r="L296" s="52"/>
      <c r="M296" s="52"/>
      <c r="N296" s="52"/>
      <c r="O296" s="52">
        <v>2000</v>
      </c>
      <c r="P296" s="52"/>
      <c r="Q296" s="52"/>
      <c r="R296" s="52"/>
      <c r="S296" s="52">
        <v>600</v>
      </c>
      <c r="T296" s="52"/>
      <c r="U296" s="52"/>
      <c r="V296" s="52"/>
      <c r="W296" s="52" t="s">
        <v>107</v>
      </c>
      <c r="X296" s="52" t="s">
        <v>108</v>
      </c>
      <c r="Y296" s="52" t="s">
        <v>127</v>
      </c>
      <c r="Z296" s="52" t="s">
        <v>127</v>
      </c>
      <c r="AA296" s="52" t="s">
        <v>127</v>
      </c>
      <c r="AB296" s="52" t="s">
        <v>108</v>
      </c>
      <c r="AC296" s="52">
        <v>50</v>
      </c>
      <c r="AD296" s="52">
        <v>50</v>
      </c>
      <c r="AE296" s="52">
        <v>100</v>
      </c>
      <c r="AF296" s="52" t="s">
        <v>1123</v>
      </c>
      <c r="AG296" s="52" t="s">
        <v>1124</v>
      </c>
      <c r="AH296" s="52"/>
      <c r="AI296" s="52"/>
      <c r="AJ296" s="52"/>
      <c r="AK296" s="52"/>
      <c r="AL296" s="52"/>
      <c r="AM296" s="52"/>
      <c r="AN296" s="52"/>
      <c r="AO296" s="52" t="s">
        <v>127</v>
      </c>
    </row>
    <row r="297" ht="32.4" customHeight="1" spans="1:41">
      <c r="A297" s="30" t="s">
        <v>24</v>
      </c>
      <c r="B297" s="30"/>
      <c r="C297" s="30"/>
      <c r="D297" s="30"/>
      <c r="E297" s="30"/>
      <c r="F297" s="30"/>
      <c r="G297" s="30"/>
      <c r="H297" s="30"/>
      <c r="I297" s="30">
        <f>I298+I301+I305+I308</f>
        <v>275</v>
      </c>
      <c r="J297" s="30">
        <f t="shared" ref="J297:V297" si="6">J298+J301+J305+J308</f>
        <v>52</v>
      </c>
      <c r="K297" s="30">
        <f>K298+K301+K305+K308</f>
        <v>52</v>
      </c>
      <c r="L297" s="30">
        <f>L298+L301+L305+L308</f>
        <v>0</v>
      </c>
      <c r="M297" s="30">
        <f>M298+M301+M305+M308</f>
        <v>0</v>
      </c>
      <c r="N297" s="30">
        <f>N298+N301+N305+N308</f>
        <v>0</v>
      </c>
      <c r="O297" s="30">
        <f>O298+O301+O305+O308</f>
        <v>148</v>
      </c>
      <c r="P297" s="30">
        <f>P298+P301+P305+P308</f>
        <v>0</v>
      </c>
      <c r="Q297" s="30">
        <f>Q298+Q301+Q305+Q308</f>
        <v>0</v>
      </c>
      <c r="R297" s="30">
        <f>R298+R301+R305+R308</f>
        <v>0</v>
      </c>
      <c r="S297" s="30">
        <f>S298+S301+S305+S308</f>
        <v>75</v>
      </c>
      <c r="T297" s="30">
        <f>T298+T301+T305+T308</f>
        <v>0</v>
      </c>
      <c r="U297" s="30">
        <f>U298+U301+U305+U308</f>
        <v>0</v>
      </c>
      <c r="V297" s="30">
        <f>V298+V301+V305+V308</f>
        <v>0</v>
      </c>
      <c r="W297" s="30"/>
      <c r="X297" s="30"/>
      <c r="Y297" s="30"/>
      <c r="Z297" s="30"/>
      <c r="AA297" s="30"/>
      <c r="AB297" s="30"/>
      <c r="AC297" s="30"/>
      <c r="AD297" s="30"/>
      <c r="AE297" s="30"/>
      <c r="AF297" s="30"/>
      <c r="AG297" s="30"/>
      <c r="AH297" s="30"/>
      <c r="AI297" s="30"/>
      <c r="AJ297" s="30"/>
      <c r="AK297" s="30"/>
      <c r="AL297" s="30"/>
      <c r="AM297" s="30"/>
      <c r="AN297" s="30"/>
      <c r="AO297" s="30"/>
    </row>
    <row r="298" s="11" customFormat="1" ht="32.4" customHeight="1" spans="1:41">
      <c r="A298" s="52" t="s">
        <v>25</v>
      </c>
      <c r="B298" s="50"/>
      <c r="C298" s="52"/>
      <c r="D298" s="52"/>
      <c r="E298" s="52"/>
      <c r="F298" s="52"/>
      <c r="G298" s="52"/>
      <c r="H298" s="52"/>
      <c r="I298" s="52">
        <f>SUM(I299:I300)</f>
        <v>40</v>
      </c>
      <c r="J298" s="52">
        <f t="shared" ref="J298:V298" si="7">SUM(J299:J300)</f>
        <v>0</v>
      </c>
      <c r="K298" s="52">
        <f>SUM(K299:K300)</f>
        <v>0</v>
      </c>
      <c r="L298" s="52">
        <f>SUM(L299:L300)</f>
        <v>0</v>
      </c>
      <c r="M298" s="52">
        <f>SUM(M299:M300)</f>
        <v>0</v>
      </c>
      <c r="N298" s="52">
        <f>SUM(N299:N300)</f>
        <v>0</v>
      </c>
      <c r="O298" s="52">
        <f>SUM(O299:O300)</f>
        <v>40</v>
      </c>
      <c r="P298" s="52">
        <f>SUM(P299:P300)</f>
        <v>0</v>
      </c>
      <c r="Q298" s="52">
        <f>SUM(Q299:Q300)</f>
        <v>0</v>
      </c>
      <c r="R298" s="52">
        <f>SUM(R299:R300)</f>
        <v>0</v>
      </c>
      <c r="S298" s="52">
        <f>SUM(S299:S300)</f>
        <v>0</v>
      </c>
      <c r="T298" s="52">
        <f>SUM(T299:T300)</f>
        <v>0</v>
      </c>
      <c r="U298" s="52">
        <f>SUM(U299:U300)</f>
        <v>0</v>
      </c>
      <c r="V298" s="52">
        <f>SUM(V299:V300)</f>
        <v>0</v>
      </c>
      <c r="W298" s="52"/>
      <c r="X298" s="52"/>
      <c r="Y298" s="52"/>
      <c r="Z298" s="52"/>
      <c r="AA298" s="52"/>
      <c r="AB298" s="52"/>
      <c r="AC298" s="52"/>
      <c r="AD298" s="52"/>
      <c r="AE298" s="52"/>
      <c r="AF298" s="52"/>
      <c r="AG298" s="52"/>
      <c r="AH298" s="52"/>
      <c r="AI298" s="91"/>
      <c r="AJ298" s="91"/>
      <c r="AK298" s="91"/>
      <c r="AL298" s="91"/>
      <c r="AM298" s="91"/>
      <c r="AN298" s="91"/>
      <c r="AO298" s="52"/>
    </row>
    <row r="299" ht="60" spans="1:41">
      <c r="A299" s="98"/>
      <c r="B299" s="121" t="s">
        <v>1125</v>
      </c>
      <c r="C299" s="121" t="s">
        <v>1126</v>
      </c>
      <c r="D299" s="121" t="s">
        <v>1127</v>
      </c>
      <c r="E299" s="121" t="s">
        <v>1128</v>
      </c>
      <c r="F299" s="122" t="s">
        <v>129</v>
      </c>
      <c r="G299" s="121" t="s">
        <v>1129</v>
      </c>
      <c r="H299" s="121" t="s">
        <v>1130</v>
      </c>
      <c r="I299" s="121">
        <v>30</v>
      </c>
      <c r="J299" s="121"/>
      <c r="K299" s="121"/>
      <c r="L299" s="121"/>
      <c r="M299" s="121"/>
      <c r="N299" s="121"/>
      <c r="O299" s="121">
        <v>30</v>
      </c>
      <c r="P299" s="121"/>
      <c r="Q299" s="121"/>
      <c r="R299" s="121"/>
      <c r="S299" s="121"/>
      <c r="T299" s="121"/>
      <c r="U299" s="121"/>
      <c r="V299" s="121"/>
      <c r="W299" s="121" t="s">
        <v>107</v>
      </c>
      <c r="X299" s="134" t="s">
        <v>108</v>
      </c>
      <c r="Y299" s="134" t="s">
        <v>127</v>
      </c>
      <c r="Z299" s="134" t="s">
        <v>127</v>
      </c>
      <c r="AA299" s="134" t="s">
        <v>127</v>
      </c>
      <c r="AB299" s="134" t="s">
        <v>127</v>
      </c>
      <c r="AC299" s="134">
        <v>700</v>
      </c>
      <c r="AD299" s="134">
        <v>700</v>
      </c>
      <c r="AE299" s="134">
        <v>2800</v>
      </c>
      <c r="AF299" s="121" t="s">
        <v>1131</v>
      </c>
      <c r="AG299" s="121" t="s">
        <v>1132</v>
      </c>
      <c r="AH299" s="117" t="s">
        <v>1133</v>
      </c>
      <c r="AO299" s="52" t="s">
        <v>127</v>
      </c>
    </row>
    <row r="300" ht="60" spans="1:41">
      <c r="A300" s="98"/>
      <c r="B300" s="121" t="s">
        <v>1134</v>
      </c>
      <c r="C300" s="121" t="s">
        <v>1126</v>
      </c>
      <c r="D300" s="121" t="s">
        <v>1127</v>
      </c>
      <c r="E300" s="121" t="s">
        <v>1128</v>
      </c>
      <c r="F300" s="122" t="s">
        <v>129</v>
      </c>
      <c r="G300" s="121" t="s">
        <v>1129</v>
      </c>
      <c r="H300" s="121" t="s">
        <v>1130</v>
      </c>
      <c r="I300" s="121">
        <v>10</v>
      </c>
      <c r="J300" s="121"/>
      <c r="K300" s="121"/>
      <c r="L300" s="121"/>
      <c r="M300" s="121"/>
      <c r="N300" s="121"/>
      <c r="O300" s="121">
        <v>10</v>
      </c>
      <c r="P300" s="121"/>
      <c r="Q300" s="121"/>
      <c r="R300" s="121"/>
      <c r="S300" s="121"/>
      <c r="T300" s="121"/>
      <c r="U300" s="121"/>
      <c r="V300" s="121"/>
      <c r="W300" s="121" t="s">
        <v>107</v>
      </c>
      <c r="X300" s="134" t="s">
        <v>108</v>
      </c>
      <c r="Y300" s="134" t="s">
        <v>127</v>
      </c>
      <c r="Z300" s="134" t="s">
        <v>127</v>
      </c>
      <c r="AA300" s="134" t="s">
        <v>127</v>
      </c>
      <c r="AB300" s="134" t="s">
        <v>127</v>
      </c>
      <c r="AC300" s="134">
        <v>200</v>
      </c>
      <c r="AD300" s="134">
        <v>200</v>
      </c>
      <c r="AE300" s="134">
        <v>800</v>
      </c>
      <c r="AF300" s="121" t="s">
        <v>1131</v>
      </c>
      <c r="AG300" s="121" t="s">
        <v>1135</v>
      </c>
      <c r="AH300" s="117" t="s">
        <v>1133</v>
      </c>
      <c r="AO300" s="52" t="s">
        <v>127</v>
      </c>
    </row>
    <row r="301" ht="30.65" customHeight="1" spans="1:41">
      <c r="A301" s="98" t="s">
        <v>26</v>
      </c>
      <c r="B301" s="52"/>
      <c r="C301" s="52"/>
      <c r="D301" s="52"/>
      <c r="E301" s="52"/>
      <c r="F301" s="91"/>
      <c r="G301" s="52"/>
      <c r="H301" s="52"/>
      <c r="I301" s="52">
        <f>SUM(I302:I304)</f>
        <v>33</v>
      </c>
      <c r="J301" s="52">
        <f t="shared" ref="J301:V301" si="8">SUM(J302:J304)</f>
        <v>0</v>
      </c>
      <c r="K301" s="52">
        <f>SUM(K302:K304)</f>
        <v>0</v>
      </c>
      <c r="L301" s="52">
        <f>SUM(L302:L304)</f>
        <v>0</v>
      </c>
      <c r="M301" s="52">
        <f>SUM(M302:M304)</f>
        <v>0</v>
      </c>
      <c r="N301" s="52">
        <f>SUM(N302:N304)</f>
        <v>0</v>
      </c>
      <c r="O301" s="52">
        <f>SUM(O302:O304)</f>
        <v>33</v>
      </c>
      <c r="P301" s="52">
        <f>SUM(P302:P304)</f>
        <v>0</v>
      </c>
      <c r="Q301" s="52">
        <f>SUM(Q302:Q304)</f>
        <v>0</v>
      </c>
      <c r="R301" s="52">
        <f>SUM(R302:R304)</f>
        <v>0</v>
      </c>
      <c r="S301" s="52">
        <f>SUM(S302:S304)</f>
        <v>0</v>
      </c>
      <c r="T301" s="52">
        <f>SUM(T302:T304)</f>
        <v>0</v>
      </c>
      <c r="U301" s="52">
        <f>SUM(U302:U304)</f>
        <v>0</v>
      </c>
      <c r="V301" s="52">
        <f>SUM(V302:V304)</f>
        <v>0</v>
      </c>
      <c r="W301" s="52"/>
      <c r="X301" s="52"/>
      <c r="Y301" s="52"/>
      <c r="Z301" s="52"/>
      <c r="AA301" s="52"/>
      <c r="AB301" s="52"/>
      <c r="AC301" s="52"/>
      <c r="AD301" s="52"/>
      <c r="AE301" s="52"/>
      <c r="AF301" s="52"/>
      <c r="AG301" s="52"/>
      <c r="AH301" s="52"/>
      <c r="AI301" s="52"/>
      <c r="AJ301" s="52"/>
      <c r="AK301" s="52"/>
      <c r="AL301" s="52"/>
      <c r="AM301" s="52"/>
      <c r="AN301" s="52"/>
      <c r="AO301" s="52"/>
    </row>
    <row r="302" ht="60" spans="1:41">
      <c r="A302" s="98"/>
      <c r="B302" s="121" t="s">
        <v>1136</v>
      </c>
      <c r="C302" s="121" t="s">
        <v>1137</v>
      </c>
      <c r="D302" s="121" t="s">
        <v>1127</v>
      </c>
      <c r="E302" s="121" t="s">
        <v>1128</v>
      </c>
      <c r="F302" s="122" t="s">
        <v>129</v>
      </c>
      <c r="G302" s="121" t="s">
        <v>1138</v>
      </c>
      <c r="H302" s="121" t="s">
        <v>1139</v>
      </c>
      <c r="I302" s="121">
        <v>3</v>
      </c>
      <c r="J302" s="121"/>
      <c r="K302" s="121"/>
      <c r="L302" s="121"/>
      <c r="M302" s="121"/>
      <c r="N302" s="121"/>
      <c r="O302" s="121">
        <v>3</v>
      </c>
      <c r="P302" s="121"/>
      <c r="Q302" s="121"/>
      <c r="R302" s="121"/>
      <c r="S302" s="121"/>
      <c r="T302" s="121"/>
      <c r="U302" s="121"/>
      <c r="V302" s="121"/>
      <c r="W302" s="121" t="s">
        <v>107</v>
      </c>
      <c r="X302" s="134" t="s">
        <v>108</v>
      </c>
      <c r="Y302" s="134" t="s">
        <v>127</v>
      </c>
      <c r="Z302" s="134" t="s">
        <v>127</v>
      </c>
      <c r="AA302" s="134" t="s">
        <v>127</v>
      </c>
      <c r="AB302" s="134" t="s">
        <v>127</v>
      </c>
      <c r="AC302" s="134">
        <v>10</v>
      </c>
      <c r="AD302" s="134">
        <v>10</v>
      </c>
      <c r="AE302" s="134">
        <v>40</v>
      </c>
      <c r="AF302" s="121" t="s">
        <v>1140</v>
      </c>
      <c r="AG302" s="121" t="s">
        <v>1141</v>
      </c>
      <c r="AH302" s="117" t="s">
        <v>1142</v>
      </c>
      <c r="AO302" s="52" t="s">
        <v>127</v>
      </c>
    </row>
    <row r="303" ht="48" spans="1:41">
      <c r="A303" s="98"/>
      <c r="B303" s="121" t="s">
        <v>1143</v>
      </c>
      <c r="C303" s="121" t="s">
        <v>1144</v>
      </c>
      <c r="D303" s="121" t="s">
        <v>1127</v>
      </c>
      <c r="E303" s="121" t="s">
        <v>1128</v>
      </c>
      <c r="F303" s="122" t="s">
        <v>129</v>
      </c>
      <c r="G303" s="121" t="s">
        <v>1138</v>
      </c>
      <c r="H303" s="121" t="s">
        <v>1139</v>
      </c>
      <c r="I303" s="121">
        <v>10</v>
      </c>
      <c r="J303" s="121"/>
      <c r="K303" s="121"/>
      <c r="L303" s="121"/>
      <c r="M303" s="121"/>
      <c r="N303" s="121"/>
      <c r="O303" s="121">
        <v>10</v>
      </c>
      <c r="P303" s="121"/>
      <c r="Q303" s="121"/>
      <c r="R303" s="121"/>
      <c r="S303" s="121"/>
      <c r="T303" s="121"/>
      <c r="U303" s="121"/>
      <c r="V303" s="121"/>
      <c r="W303" s="121" t="s">
        <v>107</v>
      </c>
      <c r="X303" s="134" t="s">
        <v>108</v>
      </c>
      <c r="Y303" s="134" t="s">
        <v>127</v>
      </c>
      <c r="Z303" s="134" t="s">
        <v>127</v>
      </c>
      <c r="AA303" s="134" t="s">
        <v>127</v>
      </c>
      <c r="AB303" s="134" t="s">
        <v>127</v>
      </c>
      <c r="AC303" s="134">
        <v>200</v>
      </c>
      <c r="AD303" s="134">
        <v>200</v>
      </c>
      <c r="AE303" s="134">
        <v>800</v>
      </c>
      <c r="AF303" s="121" t="s">
        <v>1144</v>
      </c>
      <c r="AG303" s="121" t="s">
        <v>1145</v>
      </c>
      <c r="AH303" s="117" t="s">
        <v>1142</v>
      </c>
      <c r="AO303" s="52" t="s">
        <v>127</v>
      </c>
    </row>
    <row r="304" ht="48" spans="1:41">
      <c r="A304" s="98"/>
      <c r="B304" s="121" t="s">
        <v>1146</v>
      </c>
      <c r="C304" s="121" t="s">
        <v>1144</v>
      </c>
      <c r="D304" s="121" t="s">
        <v>1127</v>
      </c>
      <c r="E304" s="121" t="s">
        <v>1128</v>
      </c>
      <c r="F304" s="122" t="s">
        <v>129</v>
      </c>
      <c r="G304" s="121" t="s">
        <v>1138</v>
      </c>
      <c r="H304" s="121" t="s">
        <v>1139</v>
      </c>
      <c r="I304" s="121">
        <v>20</v>
      </c>
      <c r="J304" s="121"/>
      <c r="K304" s="121"/>
      <c r="L304" s="121"/>
      <c r="M304" s="121"/>
      <c r="N304" s="121"/>
      <c r="O304" s="121">
        <v>20</v>
      </c>
      <c r="P304" s="121"/>
      <c r="Q304" s="121"/>
      <c r="R304" s="121"/>
      <c r="S304" s="121"/>
      <c r="T304" s="121"/>
      <c r="U304" s="121"/>
      <c r="V304" s="121"/>
      <c r="W304" s="121" t="s">
        <v>107</v>
      </c>
      <c r="X304" s="134" t="s">
        <v>108</v>
      </c>
      <c r="Y304" s="134" t="s">
        <v>127</v>
      </c>
      <c r="Z304" s="134" t="s">
        <v>127</v>
      </c>
      <c r="AA304" s="134" t="s">
        <v>127</v>
      </c>
      <c r="AB304" s="134" t="s">
        <v>127</v>
      </c>
      <c r="AC304" s="134">
        <v>200</v>
      </c>
      <c r="AD304" s="134">
        <v>200</v>
      </c>
      <c r="AE304" s="134">
        <v>800</v>
      </c>
      <c r="AF304" s="121" t="s">
        <v>1144</v>
      </c>
      <c r="AG304" s="121" t="s">
        <v>1145</v>
      </c>
      <c r="AH304" s="117" t="s">
        <v>1142</v>
      </c>
      <c r="AO304" s="52" t="s">
        <v>127</v>
      </c>
    </row>
    <row r="305" ht="30.65" customHeight="1" spans="1:41">
      <c r="A305" s="98" t="s">
        <v>27</v>
      </c>
      <c r="B305" s="52"/>
      <c r="C305" s="52"/>
      <c r="D305" s="52"/>
      <c r="E305" s="52"/>
      <c r="F305" s="91"/>
      <c r="G305" s="52"/>
      <c r="H305" s="52"/>
      <c r="I305" s="52">
        <f>SUM(I306:I307)</f>
        <v>112</v>
      </c>
      <c r="J305" s="52">
        <f t="shared" ref="J305:V305" si="9">SUM(J306:J307)</f>
        <v>37</v>
      </c>
      <c r="K305" s="52">
        <f>SUM(K306:K307)</f>
        <v>37</v>
      </c>
      <c r="L305" s="52">
        <f>SUM(L306:L307)</f>
        <v>0</v>
      </c>
      <c r="M305" s="52">
        <f>SUM(M306:M307)</f>
        <v>0</v>
      </c>
      <c r="N305" s="52">
        <f>SUM(N306:N307)</f>
        <v>0</v>
      </c>
      <c r="O305" s="52">
        <f>SUM(O306:O307)</f>
        <v>75</v>
      </c>
      <c r="P305" s="52">
        <f>SUM(P306:P307)</f>
        <v>0</v>
      </c>
      <c r="Q305" s="52">
        <f>SUM(Q306:Q307)</f>
        <v>0</v>
      </c>
      <c r="R305" s="52">
        <f>SUM(R306:R307)</f>
        <v>0</v>
      </c>
      <c r="S305" s="52">
        <f>SUM(S306:S307)</f>
        <v>0</v>
      </c>
      <c r="T305" s="52">
        <f>SUM(T306:T307)</f>
        <v>0</v>
      </c>
      <c r="U305" s="52">
        <f>SUM(U306:U307)</f>
        <v>0</v>
      </c>
      <c r="V305" s="52">
        <f>SUM(V306:V307)</f>
        <v>0</v>
      </c>
      <c r="W305" s="52"/>
      <c r="X305" s="52"/>
      <c r="Y305" s="52"/>
      <c r="Z305" s="52"/>
      <c r="AA305" s="52"/>
      <c r="AB305" s="52"/>
      <c r="AC305" s="52"/>
      <c r="AD305" s="52"/>
      <c r="AE305" s="52"/>
      <c r="AF305" s="52"/>
      <c r="AG305" s="52"/>
      <c r="AH305" s="52"/>
      <c r="AI305" s="52"/>
      <c r="AJ305" s="52"/>
      <c r="AK305" s="52"/>
      <c r="AL305" s="52"/>
      <c r="AM305" s="52"/>
      <c r="AN305" s="52"/>
      <c r="AO305" s="52"/>
    </row>
    <row r="306" ht="45" customHeight="1" spans="1:41">
      <c r="A306" s="98"/>
      <c r="B306" s="121" t="s">
        <v>1147</v>
      </c>
      <c r="C306" s="121" t="s">
        <v>1148</v>
      </c>
      <c r="D306" s="121" t="s">
        <v>1127</v>
      </c>
      <c r="E306" s="121" t="s">
        <v>1128</v>
      </c>
      <c r="F306" s="122" t="s">
        <v>129</v>
      </c>
      <c r="G306" s="121" t="s">
        <v>1138</v>
      </c>
      <c r="H306" s="121" t="s">
        <v>1139</v>
      </c>
      <c r="I306" s="121">
        <v>75</v>
      </c>
      <c r="J306" s="121"/>
      <c r="K306" s="121"/>
      <c r="L306" s="121"/>
      <c r="M306" s="121"/>
      <c r="N306" s="121"/>
      <c r="O306" s="121">
        <v>75</v>
      </c>
      <c r="P306" s="121"/>
      <c r="Q306" s="121"/>
      <c r="R306" s="121"/>
      <c r="S306" s="121"/>
      <c r="T306" s="121"/>
      <c r="U306" s="121"/>
      <c r="V306" s="121"/>
      <c r="W306" s="121" t="s">
        <v>107</v>
      </c>
      <c r="X306" s="134" t="s">
        <v>108</v>
      </c>
      <c r="Y306" s="134" t="s">
        <v>127</v>
      </c>
      <c r="Z306" s="134" t="s">
        <v>127</v>
      </c>
      <c r="AA306" s="134" t="s">
        <v>127</v>
      </c>
      <c r="AB306" s="134" t="s">
        <v>127</v>
      </c>
      <c r="AC306" s="134">
        <v>480</v>
      </c>
      <c r="AD306" s="134">
        <v>600</v>
      </c>
      <c r="AE306" s="134">
        <v>2400</v>
      </c>
      <c r="AF306" s="121" t="s">
        <v>1149</v>
      </c>
      <c r="AG306" s="121" t="s">
        <v>1150</v>
      </c>
      <c r="AH306" s="117"/>
      <c r="AO306" s="52" t="s">
        <v>127</v>
      </c>
    </row>
    <row r="307" ht="57" spans="1:41">
      <c r="A307" s="98"/>
      <c r="B307" s="50" t="s">
        <v>1151</v>
      </c>
      <c r="C307" s="52" t="s">
        <v>1152</v>
      </c>
      <c r="D307" s="52" t="s">
        <v>1127</v>
      </c>
      <c r="E307" s="52" t="s">
        <v>1128</v>
      </c>
      <c r="F307" s="91" t="s">
        <v>129</v>
      </c>
      <c r="G307" s="52" t="s">
        <v>1153</v>
      </c>
      <c r="H307" s="52" t="s">
        <v>1154</v>
      </c>
      <c r="I307" s="52">
        <v>37</v>
      </c>
      <c r="J307" s="52">
        <v>37</v>
      </c>
      <c r="K307" s="52">
        <v>37</v>
      </c>
      <c r="L307" s="52"/>
      <c r="M307" s="52"/>
      <c r="N307" s="52"/>
      <c r="O307" s="52"/>
      <c r="P307" s="52"/>
      <c r="Q307" s="52"/>
      <c r="R307" s="52"/>
      <c r="S307" s="52"/>
      <c r="T307" s="52"/>
      <c r="U307" s="52"/>
      <c r="V307" s="52"/>
      <c r="W307" s="52" t="s">
        <v>107</v>
      </c>
      <c r="X307" s="52" t="s">
        <v>108</v>
      </c>
      <c r="Y307" s="52" t="s">
        <v>127</v>
      </c>
      <c r="Z307" s="52" t="s">
        <v>127</v>
      </c>
      <c r="AA307" s="52" t="s">
        <v>127</v>
      </c>
      <c r="AB307" s="52" t="s">
        <v>127</v>
      </c>
      <c r="AC307" s="52">
        <v>200</v>
      </c>
      <c r="AD307" s="52">
        <v>200</v>
      </c>
      <c r="AE307" s="52">
        <v>300</v>
      </c>
      <c r="AF307" s="52" t="s">
        <v>1155</v>
      </c>
      <c r="AG307" s="52" t="s">
        <v>1156</v>
      </c>
      <c r="AH307" s="52"/>
      <c r="AI307" s="52"/>
      <c r="AJ307" s="52"/>
      <c r="AK307" s="52"/>
      <c r="AL307" s="52"/>
      <c r="AM307" s="52"/>
      <c r="AN307" s="52"/>
      <c r="AO307" s="52" t="s">
        <v>108</v>
      </c>
    </row>
    <row r="308" ht="29.4" customHeight="1" spans="1:41">
      <c r="A308" s="123" t="s">
        <v>28</v>
      </c>
      <c r="B308" s="50"/>
      <c r="C308" s="52"/>
      <c r="D308" s="52"/>
      <c r="E308" s="52"/>
      <c r="F308" s="91"/>
      <c r="G308" s="52"/>
      <c r="H308" s="52"/>
      <c r="I308" s="52">
        <f>SUM(I309:I312)</f>
        <v>90</v>
      </c>
      <c r="J308" s="52">
        <f t="shared" ref="J308:V308" si="10">SUM(J309:J312)</f>
        <v>15</v>
      </c>
      <c r="K308" s="52">
        <f>SUM(K309:K312)</f>
        <v>15</v>
      </c>
      <c r="L308" s="52">
        <f>SUM(L309:L312)</f>
        <v>0</v>
      </c>
      <c r="M308" s="52">
        <f>SUM(M309:M312)</f>
        <v>0</v>
      </c>
      <c r="N308" s="52">
        <f>SUM(N309:N312)</f>
        <v>0</v>
      </c>
      <c r="O308" s="52">
        <f>SUM(O309:O312)</f>
        <v>0</v>
      </c>
      <c r="P308" s="52">
        <f>SUM(P309:P312)</f>
        <v>0</v>
      </c>
      <c r="Q308" s="52">
        <f>SUM(Q309:Q312)</f>
        <v>0</v>
      </c>
      <c r="R308" s="52">
        <f>SUM(R309:R312)</f>
        <v>0</v>
      </c>
      <c r="S308" s="52">
        <f>SUM(S309:S312)</f>
        <v>75</v>
      </c>
      <c r="T308" s="52">
        <f>SUM(T309:T312)</f>
        <v>0</v>
      </c>
      <c r="U308" s="52">
        <f>SUM(U309:U312)</f>
        <v>0</v>
      </c>
      <c r="V308" s="52">
        <f>SUM(V309:V312)</f>
        <v>0</v>
      </c>
      <c r="W308" s="52"/>
      <c r="X308" s="52"/>
      <c r="Y308" s="52"/>
      <c r="Z308" s="52"/>
      <c r="AA308" s="52"/>
      <c r="AB308" s="52"/>
      <c r="AC308" s="52"/>
      <c r="AD308" s="52"/>
      <c r="AE308" s="52"/>
      <c r="AF308" s="52"/>
      <c r="AG308" s="52"/>
      <c r="AH308" s="52"/>
      <c r="AI308" s="52"/>
      <c r="AJ308" s="52"/>
      <c r="AK308" s="52"/>
      <c r="AL308" s="52"/>
      <c r="AM308" s="52"/>
      <c r="AN308" s="52"/>
      <c r="AO308" s="52"/>
    </row>
    <row r="309" ht="57" spans="1:41">
      <c r="A309" s="52" t="s">
        <v>1157</v>
      </c>
      <c r="B309" s="50" t="s">
        <v>1158</v>
      </c>
      <c r="C309" s="52" t="s">
        <v>1159</v>
      </c>
      <c r="D309" s="52" t="s">
        <v>1127</v>
      </c>
      <c r="E309" s="52" t="s">
        <v>1128</v>
      </c>
      <c r="F309" s="91" t="s">
        <v>129</v>
      </c>
      <c r="G309" s="52" t="s">
        <v>237</v>
      </c>
      <c r="H309" s="52" t="s">
        <v>1154</v>
      </c>
      <c r="I309" s="52">
        <v>15</v>
      </c>
      <c r="J309" s="52">
        <v>15</v>
      </c>
      <c r="K309" s="52">
        <v>15</v>
      </c>
      <c r="L309" s="52"/>
      <c r="M309" s="52"/>
      <c r="N309" s="52"/>
      <c r="O309" s="52"/>
      <c r="P309" s="52"/>
      <c r="Q309" s="52"/>
      <c r="R309" s="52"/>
      <c r="S309" s="52"/>
      <c r="T309" s="52"/>
      <c r="U309" s="52"/>
      <c r="V309" s="52"/>
      <c r="W309" s="52" t="s">
        <v>107</v>
      </c>
      <c r="X309" s="52" t="s">
        <v>108</v>
      </c>
      <c r="Y309" s="52" t="s">
        <v>127</v>
      </c>
      <c r="Z309" s="52" t="s">
        <v>127</v>
      </c>
      <c r="AA309" s="52" t="s">
        <v>127</v>
      </c>
      <c r="AB309" s="52" t="s">
        <v>127</v>
      </c>
      <c r="AC309" s="52">
        <v>3000</v>
      </c>
      <c r="AD309" s="52">
        <v>3000</v>
      </c>
      <c r="AE309" s="52">
        <v>3000</v>
      </c>
      <c r="AF309" s="52" t="s">
        <v>1160</v>
      </c>
      <c r="AG309" s="52" t="s">
        <v>1161</v>
      </c>
      <c r="AH309" s="52"/>
      <c r="AI309" s="52"/>
      <c r="AJ309" s="52"/>
      <c r="AK309" s="52"/>
      <c r="AL309" s="52"/>
      <c r="AM309" s="52"/>
      <c r="AN309" s="52"/>
      <c r="AO309" s="52" t="s">
        <v>108</v>
      </c>
    </row>
    <row r="310" s="4" customFormat="1" ht="126" customHeight="1" spans="1:42">
      <c r="A310" s="124" t="s">
        <v>1162</v>
      </c>
      <c r="B310" s="33" t="s">
        <v>1163</v>
      </c>
      <c r="C310" s="125" t="s">
        <v>1164</v>
      </c>
      <c r="D310" s="33" t="s">
        <v>184</v>
      </c>
      <c r="E310" s="126" t="s">
        <v>1165</v>
      </c>
      <c r="F310" s="33" t="s">
        <v>1166</v>
      </c>
      <c r="G310" s="127" t="s">
        <v>137</v>
      </c>
      <c r="H310" s="35" t="s">
        <v>1167</v>
      </c>
      <c r="I310" s="60">
        <v>30</v>
      </c>
      <c r="J310" s="60"/>
      <c r="K310" s="60"/>
      <c r="L310" s="60"/>
      <c r="M310" s="60"/>
      <c r="N310" s="60"/>
      <c r="O310" s="60"/>
      <c r="P310" s="60"/>
      <c r="Q310" s="60"/>
      <c r="R310" s="60"/>
      <c r="S310" s="60">
        <v>30</v>
      </c>
      <c r="T310" s="60"/>
      <c r="U310" s="60"/>
      <c r="V310" s="60"/>
      <c r="W310" s="35" t="s">
        <v>139</v>
      </c>
      <c r="X310" s="60"/>
      <c r="Y310" s="60"/>
      <c r="Z310" s="60"/>
      <c r="AA310" s="60"/>
      <c r="AB310" s="60" t="s">
        <v>140</v>
      </c>
      <c r="AC310" s="60">
        <v>120</v>
      </c>
      <c r="AD310" s="135">
        <v>420</v>
      </c>
      <c r="AE310" s="135">
        <v>420</v>
      </c>
      <c r="AF310" s="60" t="s">
        <v>1168</v>
      </c>
      <c r="AG310" s="60"/>
      <c r="AH310" s="60"/>
      <c r="AO310" s="35" t="s">
        <v>141</v>
      </c>
      <c r="AP310" s="60" t="s">
        <v>144</v>
      </c>
    </row>
    <row r="311" s="4" customFormat="1" ht="66" customHeight="1" spans="1:42">
      <c r="A311" s="124" t="s">
        <v>1169</v>
      </c>
      <c r="B311" s="46" t="s">
        <v>1170</v>
      </c>
      <c r="C311" s="125" t="s">
        <v>1171</v>
      </c>
      <c r="D311" s="33" t="s">
        <v>1172</v>
      </c>
      <c r="E311" s="33" t="s">
        <v>1173</v>
      </c>
      <c r="F311" s="33" t="s">
        <v>1166</v>
      </c>
      <c r="G311" s="127" t="s">
        <v>137</v>
      </c>
      <c r="H311" s="35" t="s">
        <v>1174</v>
      </c>
      <c r="I311" s="35">
        <v>30</v>
      </c>
      <c r="J311" s="35"/>
      <c r="K311" s="35"/>
      <c r="L311" s="35"/>
      <c r="M311" s="35"/>
      <c r="N311" s="35"/>
      <c r="O311" s="35"/>
      <c r="P311" s="35"/>
      <c r="Q311" s="35"/>
      <c r="R311" s="35"/>
      <c r="S311" s="35">
        <v>30</v>
      </c>
      <c r="T311" s="35"/>
      <c r="U311" s="35"/>
      <c r="V311" s="35"/>
      <c r="W311" s="35" t="s">
        <v>139</v>
      </c>
      <c r="X311" s="35"/>
      <c r="Y311" s="35"/>
      <c r="Z311" s="35"/>
      <c r="AA311" s="35"/>
      <c r="AB311" s="35" t="s">
        <v>140</v>
      </c>
      <c r="AC311" s="35">
        <v>159</v>
      </c>
      <c r="AD311" s="33">
        <v>559</v>
      </c>
      <c r="AE311" s="33">
        <v>559</v>
      </c>
      <c r="AF311" s="35" t="s">
        <v>1168</v>
      </c>
      <c r="AG311" s="35"/>
      <c r="AH311" s="35"/>
      <c r="AO311" s="35" t="s">
        <v>141</v>
      </c>
      <c r="AP311" s="35" t="s">
        <v>144</v>
      </c>
    </row>
    <row r="312" s="4" customFormat="1" ht="66" customHeight="1" spans="1:42">
      <c r="A312" s="124" t="s">
        <v>1175</v>
      </c>
      <c r="B312" s="33" t="s">
        <v>1176</v>
      </c>
      <c r="C312" s="128" t="s">
        <v>1177</v>
      </c>
      <c r="D312" s="33" t="s">
        <v>1172</v>
      </c>
      <c r="E312" s="33" t="s">
        <v>1178</v>
      </c>
      <c r="F312" s="33" t="s">
        <v>1166</v>
      </c>
      <c r="G312" s="127" t="s">
        <v>137</v>
      </c>
      <c r="H312" s="35" t="s">
        <v>1179</v>
      </c>
      <c r="I312" s="35">
        <v>15</v>
      </c>
      <c r="J312" s="35"/>
      <c r="K312" s="35"/>
      <c r="L312" s="35"/>
      <c r="M312" s="35"/>
      <c r="N312" s="35"/>
      <c r="O312" s="35"/>
      <c r="P312" s="35"/>
      <c r="Q312" s="35"/>
      <c r="R312" s="35"/>
      <c r="S312" s="35">
        <v>15</v>
      </c>
      <c r="T312" s="35"/>
      <c r="U312" s="35"/>
      <c r="V312" s="35"/>
      <c r="W312" s="35" t="s">
        <v>139</v>
      </c>
      <c r="X312" s="35"/>
      <c r="Y312" s="35"/>
      <c r="Z312" s="35"/>
      <c r="AA312" s="35"/>
      <c r="AB312" s="35" t="s">
        <v>140</v>
      </c>
      <c r="AC312" s="35">
        <v>341</v>
      </c>
      <c r="AD312" s="73">
        <v>1200</v>
      </c>
      <c r="AE312" s="73">
        <v>1200</v>
      </c>
      <c r="AF312" s="35" t="s">
        <v>1168</v>
      </c>
      <c r="AG312" s="35"/>
      <c r="AH312" s="35"/>
      <c r="AO312" s="35" t="s">
        <v>141</v>
      </c>
      <c r="AP312" s="35" t="s">
        <v>144</v>
      </c>
    </row>
    <row r="313" ht="32.4" customHeight="1" spans="1:41">
      <c r="A313" s="30" t="s">
        <v>29</v>
      </c>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row>
    <row r="314" ht="32.4" customHeight="1" spans="1:41">
      <c r="A314" s="50" t="s">
        <v>30</v>
      </c>
      <c r="B314" s="50"/>
      <c r="C314" s="52"/>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row>
    <row r="315" ht="32.4" customHeight="1" spans="1:41">
      <c r="A315" s="50" t="s">
        <v>31</v>
      </c>
      <c r="B315" s="50"/>
      <c r="C315" s="52"/>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row>
    <row r="316" ht="32.4" customHeight="1" spans="1:41">
      <c r="A316" s="30" t="s">
        <v>32</v>
      </c>
      <c r="B316" s="30"/>
      <c r="C316" s="30"/>
      <c r="D316" s="30"/>
      <c r="E316" s="30"/>
      <c r="F316" s="30"/>
      <c r="G316" s="30"/>
      <c r="H316" s="30"/>
      <c r="I316" s="30">
        <f>I317+I318+I328+I329+I330</f>
        <v>1746.9</v>
      </c>
      <c r="J316" s="30">
        <f t="shared" ref="J316:V316" si="11">J317+J318+J328+J329+J330</f>
        <v>0</v>
      </c>
      <c r="K316" s="30">
        <f>K317+K318+K328+K329+K330</f>
        <v>0</v>
      </c>
      <c r="L316" s="30">
        <f>L317+L318+L328+L329+L330</f>
        <v>0</v>
      </c>
      <c r="M316" s="30">
        <f>M317+M318+M328+M329+M330</f>
        <v>0</v>
      </c>
      <c r="N316" s="30">
        <f>N317+N318+N328+N329+N330</f>
        <v>0</v>
      </c>
      <c r="O316" s="30">
        <f>O317+O318+O328+O329+O330</f>
        <v>1746.9</v>
      </c>
      <c r="P316" s="30">
        <f>P317+P318+P328+P329+P330</f>
        <v>0</v>
      </c>
      <c r="Q316" s="30">
        <f>Q317+Q318+Q328+Q329+Q330</f>
        <v>0</v>
      </c>
      <c r="R316" s="30">
        <f>R317+R318+R328+R329+R330</f>
        <v>0</v>
      </c>
      <c r="S316" s="30">
        <f>S317+S318+S328+S329+S330</f>
        <v>0</v>
      </c>
      <c r="T316" s="30">
        <f>T317+T318+T328+T329+T330</f>
        <v>0</v>
      </c>
      <c r="U316" s="30">
        <f>U317+U318+U328+U329+U330</f>
        <v>0</v>
      </c>
      <c r="V316" s="30">
        <f>V317+V318+V328+V329+V330</f>
        <v>0</v>
      </c>
      <c r="W316" s="30"/>
      <c r="X316" s="30"/>
      <c r="Y316" s="30"/>
      <c r="Z316" s="30"/>
      <c r="AA316" s="30"/>
      <c r="AB316" s="30"/>
      <c r="AC316" s="30"/>
      <c r="AD316" s="30"/>
      <c r="AE316" s="30"/>
      <c r="AF316" s="30"/>
      <c r="AG316" s="30"/>
      <c r="AH316" s="30"/>
      <c r="AI316" s="30"/>
      <c r="AJ316" s="30"/>
      <c r="AK316" s="30"/>
      <c r="AL316" s="30"/>
      <c r="AM316" s="30"/>
      <c r="AN316" s="30"/>
      <c r="AO316" s="30"/>
    </row>
    <row r="317" s="12" customFormat="1" ht="163" customHeight="1" spans="1:36">
      <c r="A317" s="129" t="s">
        <v>1180</v>
      </c>
      <c r="B317" s="118" t="s">
        <v>1181</v>
      </c>
      <c r="C317" s="120" t="s">
        <v>1182</v>
      </c>
      <c r="D317" s="120" t="s">
        <v>1107</v>
      </c>
      <c r="E317" s="120" t="s">
        <v>1183</v>
      </c>
      <c r="F317" s="117" t="s">
        <v>129</v>
      </c>
      <c r="G317" s="117" t="s">
        <v>908</v>
      </c>
      <c r="H317" s="120" t="s">
        <v>1184</v>
      </c>
      <c r="I317" s="132">
        <v>815</v>
      </c>
      <c r="J317" s="120"/>
      <c r="K317" s="120"/>
      <c r="L317" s="120"/>
      <c r="M317" s="120"/>
      <c r="N317" s="120"/>
      <c r="O317" s="132">
        <v>815</v>
      </c>
      <c r="P317" s="120"/>
      <c r="Q317" s="120"/>
      <c r="R317" s="120"/>
      <c r="S317" s="120"/>
      <c r="T317" s="120"/>
      <c r="U317" s="120"/>
      <c r="V317" s="120"/>
      <c r="W317" s="120" t="s">
        <v>107</v>
      </c>
      <c r="X317" s="120" t="s">
        <v>108</v>
      </c>
      <c r="Y317" s="120" t="s">
        <v>127</v>
      </c>
      <c r="Z317" s="120" t="s">
        <v>127</v>
      </c>
      <c r="AA317" s="120" t="s">
        <v>127</v>
      </c>
      <c r="AB317" s="120" t="s">
        <v>127</v>
      </c>
      <c r="AC317" s="117">
        <v>1060</v>
      </c>
      <c r="AD317" s="120">
        <v>1060</v>
      </c>
      <c r="AE317" s="120">
        <v>1060</v>
      </c>
      <c r="AF317" s="120" t="s">
        <v>1185</v>
      </c>
      <c r="AG317" s="117" t="s">
        <v>1186</v>
      </c>
      <c r="AH317" s="120" t="s">
        <v>946</v>
      </c>
      <c r="AI317" s="120"/>
      <c r="AJ317" s="120"/>
    </row>
    <row r="318" ht="33.65" customHeight="1" spans="1:41">
      <c r="A318" s="50" t="s">
        <v>1187</v>
      </c>
      <c r="B318" s="52" t="s">
        <v>109</v>
      </c>
      <c r="C318" s="52"/>
      <c r="D318" s="52"/>
      <c r="E318" s="52"/>
      <c r="F318" s="130"/>
      <c r="G318" s="52"/>
      <c r="H318" s="52"/>
      <c r="I318" s="133">
        <v>43.9</v>
      </c>
      <c r="J318" s="133"/>
      <c r="K318" s="133"/>
      <c r="L318" s="133"/>
      <c r="M318" s="133"/>
      <c r="N318" s="133"/>
      <c r="O318" s="133">
        <v>43.9</v>
      </c>
      <c r="P318" s="133"/>
      <c r="Q318" s="133"/>
      <c r="R318" s="52"/>
      <c r="S318" s="52"/>
      <c r="T318" s="52"/>
      <c r="U318" s="52"/>
      <c r="V318" s="52"/>
      <c r="W318" s="52"/>
      <c r="X318" s="52"/>
      <c r="Y318" s="52"/>
      <c r="Z318" s="52"/>
      <c r="AA318" s="52"/>
      <c r="AB318" s="52"/>
      <c r="AC318" s="52">
        <f>SUM(AC319:AC327)</f>
        <v>134</v>
      </c>
      <c r="AD318" s="52">
        <v>134</v>
      </c>
      <c r="AE318" s="52">
        <v>134</v>
      </c>
      <c r="AF318" s="52"/>
      <c r="AG318" s="52"/>
      <c r="AH318" s="52"/>
      <c r="AI318" s="52"/>
      <c r="AJ318" s="52"/>
      <c r="AK318" s="52"/>
      <c r="AL318" s="52"/>
      <c r="AM318" s="52"/>
      <c r="AN318" s="52"/>
      <c r="AO318" s="52"/>
    </row>
    <row r="319" ht="156.75" spans="1:41">
      <c r="A319" s="50"/>
      <c r="B319" s="50" t="s">
        <v>1188</v>
      </c>
      <c r="C319" s="52" t="s">
        <v>1189</v>
      </c>
      <c r="D319" s="52" t="s">
        <v>586</v>
      </c>
      <c r="E319" s="52" t="s">
        <v>1190</v>
      </c>
      <c r="F319" s="130" t="s">
        <v>129</v>
      </c>
      <c r="G319" s="52" t="s">
        <v>1191</v>
      </c>
      <c r="H319" s="52" t="s">
        <v>1192</v>
      </c>
      <c r="I319" s="133">
        <f>96.42*80*12/10000</f>
        <v>9.25632</v>
      </c>
      <c r="J319" s="133"/>
      <c r="K319" s="133"/>
      <c r="L319" s="133"/>
      <c r="M319" s="133"/>
      <c r="N319" s="133"/>
      <c r="O319" s="133">
        <f>96.42*80*12/10000</f>
        <v>9.25632</v>
      </c>
      <c r="P319" s="133"/>
      <c r="Q319" s="133"/>
      <c r="R319" s="133"/>
      <c r="S319" s="52"/>
      <c r="T319" s="52"/>
      <c r="U319" s="52"/>
      <c r="V319" s="52"/>
      <c r="W319" s="52" t="s">
        <v>107</v>
      </c>
      <c r="X319" s="52" t="s">
        <v>108</v>
      </c>
      <c r="Y319" s="52" t="s">
        <v>108</v>
      </c>
      <c r="Z319" s="52" t="s">
        <v>127</v>
      </c>
      <c r="AA319" s="52" t="s">
        <v>127</v>
      </c>
      <c r="AB319" s="52" t="s">
        <v>127</v>
      </c>
      <c r="AC319" s="52">
        <v>22</v>
      </c>
      <c r="AD319" s="52">
        <v>22</v>
      </c>
      <c r="AE319" s="52">
        <v>22</v>
      </c>
      <c r="AF319" s="52" t="s">
        <v>1193</v>
      </c>
      <c r="AG319" s="52" t="s">
        <v>1194</v>
      </c>
      <c r="AH319" s="52"/>
      <c r="AI319" s="52"/>
      <c r="AJ319" s="52"/>
      <c r="AK319" s="52"/>
      <c r="AL319" s="52"/>
      <c r="AM319" s="52"/>
      <c r="AN319" s="52"/>
      <c r="AO319" s="52" t="s">
        <v>127</v>
      </c>
    </row>
    <row r="320" ht="128.25" spans="1:41">
      <c r="A320" s="50"/>
      <c r="B320" s="50" t="s">
        <v>1195</v>
      </c>
      <c r="C320" s="52" t="s">
        <v>1196</v>
      </c>
      <c r="D320" s="52" t="s">
        <v>712</v>
      </c>
      <c r="E320" s="52" t="s">
        <v>1197</v>
      </c>
      <c r="F320" s="130" t="s">
        <v>129</v>
      </c>
      <c r="G320" s="52" t="s">
        <v>1191</v>
      </c>
      <c r="H320" s="52" t="s">
        <v>1198</v>
      </c>
      <c r="I320" s="133">
        <f>69.3*80*12/10000</f>
        <v>6.6528</v>
      </c>
      <c r="J320" s="133"/>
      <c r="K320" s="133"/>
      <c r="L320" s="133"/>
      <c r="M320" s="133"/>
      <c r="N320" s="133"/>
      <c r="O320" s="133">
        <f>69.3*80*12/10000</f>
        <v>6.6528</v>
      </c>
      <c r="P320" s="133"/>
      <c r="Q320" s="133"/>
      <c r="R320" s="133"/>
      <c r="S320" s="52"/>
      <c r="T320" s="52"/>
      <c r="U320" s="52"/>
      <c r="V320" s="52"/>
      <c r="W320" s="52" t="s">
        <v>107</v>
      </c>
      <c r="X320" s="52" t="s">
        <v>108</v>
      </c>
      <c r="Y320" s="52" t="s">
        <v>108</v>
      </c>
      <c r="Z320" s="52" t="s">
        <v>127</v>
      </c>
      <c r="AA320" s="52" t="s">
        <v>127</v>
      </c>
      <c r="AB320" s="52" t="s">
        <v>127</v>
      </c>
      <c r="AC320" s="52">
        <v>17</v>
      </c>
      <c r="AD320" s="52">
        <v>17</v>
      </c>
      <c r="AE320" s="52">
        <v>17</v>
      </c>
      <c r="AF320" s="52" t="s">
        <v>1193</v>
      </c>
      <c r="AG320" s="52" t="s">
        <v>1199</v>
      </c>
      <c r="AH320" s="52"/>
      <c r="AI320" s="52"/>
      <c r="AJ320" s="52"/>
      <c r="AK320" s="52"/>
      <c r="AL320" s="52"/>
      <c r="AM320" s="52"/>
      <c r="AN320" s="52"/>
      <c r="AO320" s="52" t="s">
        <v>127</v>
      </c>
    </row>
    <row r="321" ht="99.75" spans="1:41">
      <c r="A321" s="50"/>
      <c r="B321" s="52" t="s">
        <v>1200</v>
      </c>
      <c r="C321" s="52" t="s">
        <v>1201</v>
      </c>
      <c r="D321" s="52" t="s">
        <v>518</v>
      </c>
      <c r="E321" s="52" t="s">
        <v>1202</v>
      </c>
      <c r="F321" s="130" t="s">
        <v>129</v>
      </c>
      <c r="G321" s="52" t="s">
        <v>1191</v>
      </c>
      <c r="H321" s="52" t="s">
        <v>1203</v>
      </c>
      <c r="I321" s="133">
        <f>59*80*12/10000</f>
        <v>5.664</v>
      </c>
      <c r="J321" s="133"/>
      <c r="K321" s="133"/>
      <c r="L321" s="133"/>
      <c r="M321" s="133"/>
      <c r="N321" s="133"/>
      <c r="O321" s="133">
        <f>59*80*12/10000</f>
        <v>5.664</v>
      </c>
      <c r="P321" s="133"/>
      <c r="Q321" s="133"/>
      <c r="R321" s="133"/>
      <c r="S321" s="52"/>
      <c r="T321" s="52"/>
      <c r="U321" s="52"/>
      <c r="V321" s="52"/>
      <c r="W321" s="52" t="s">
        <v>107</v>
      </c>
      <c r="X321" s="52" t="s">
        <v>108</v>
      </c>
      <c r="Y321" s="52" t="s">
        <v>108</v>
      </c>
      <c r="Z321" s="52" t="s">
        <v>127</v>
      </c>
      <c r="AA321" s="52" t="s">
        <v>127</v>
      </c>
      <c r="AB321" s="52" t="s">
        <v>127</v>
      </c>
      <c r="AC321" s="52">
        <v>20</v>
      </c>
      <c r="AD321" s="52">
        <v>20</v>
      </c>
      <c r="AE321" s="52">
        <v>20</v>
      </c>
      <c r="AF321" s="52" t="s">
        <v>1193</v>
      </c>
      <c r="AG321" s="52" t="s">
        <v>1204</v>
      </c>
      <c r="AH321" s="52"/>
      <c r="AI321" s="52"/>
      <c r="AJ321" s="52"/>
      <c r="AK321" s="52"/>
      <c r="AL321" s="52"/>
      <c r="AM321" s="52"/>
      <c r="AN321" s="52"/>
      <c r="AO321" s="52" t="s">
        <v>127</v>
      </c>
    </row>
    <row r="322" ht="57" spans="1:41">
      <c r="A322" s="50"/>
      <c r="B322" s="50" t="s">
        <v>1205</v>
      </c>
      <c r="C322" s="52" t="s">
        <v>1206</v>
      </c>
      <c r="D322" s="52" t="s">
        <v>367</v>
      </c>
      <c r="E322" s="52" t="s">
        <v>1207</v>
      </c>
      <c r="F322" s="130" t="s">
        <v>129</v>
      </c>
      <c r="G322" s="52" t="s">
        <v>1191</v>
      </c>
      <c r="H322" s="52" t="s">
        <v>1208</v>
      </c>
      <c r="I322" s="133">
        <f>28*80*12/10000</f>
        <v>2.688</v>
      </c>
      <c r="J322" s="133"/>
      <c r="K322" s="133"/>
      <c r="L322" s="133"/>
      <c r="M322" s="133"/>
      <c r="N322" s="133"/>
      <c r="O322" s="133">
        <f>28*80*12/10000</f>
        <v>2.688</v>
      </c>
      <c r="P322" s="133"/>
      <c r="Q322" s="133"/>
      <c r="R322" s="133"/>
      <c r="S322" s="52"/>
      <c r="T322" s="52"/>
      <c r="U322" s="52"/>
      <c r="V322" s="52"/>
      <c r="W322" s="52" t="s">
        <v>107</v>
      </c>
      <c r="X322" s="52" t="s">
        <v>108</v>
      </c>
      <c r="Y322" s="52" t="s">
        <v>108</v>
      </c>
      <c r="Z322" s="52" t="s">
        <v>127</v>
      </c>
      <c r="AA322" s="52" t="s">
        <v>127</v>
      </c>
      <c r="AB322" s="52" t="s">
        <v>127</v>
      </c>
      <c r="AC322" s="52">
        <v>6</v>
      </c>
      <c r="AD322" s="52">
        <v>6</v>
      </c>
      <c r="AE322" s="52">
        <v>6</v>
      </c>
      <c r="AF322" s="52" t="s">
        <v>1193</v>
      </c>
      <c r="AG322" s="52" t="s">
        <v>1209</v>
      </c>
      <c r="AH322" s="52"/>
      <c r="AI322" s="52"/>
      <c r="AJ322" s="52"/>
      <c r="AK322" s="52"/>
      <c r="AL322" s="52"/>
      <c r="AM322" s="52"/>
      <c r="AN322" s="52"/>
      <c r="AO322" s="52" t="s">
        <v>127</v>
      </c>
    </row>
    <row r="323" ht="57" spans="1:41">
      <c r="A323" s="50"/>
      <c r="B323" s="50" t="s">
        <v>1210</v>
      </c>
      <c r="C323" s="52" t="s">
        <v>1211</v>
      </c>
      <c r="D323" s="52" t="s">
        <v>235</v>
      </c>
      <c r="E323" s="52" t="s">
        <v>1212</v>
      </c>
      <c r="F323" s="130" t="s">
        <v>129</v>
      </c>
      <c r="G323" s="52" t="s">
        <v>1191</v>
      </c>
      <c r="H323" s="52" t="s">
        <v>1213</v>
      </c>
      <c r="I323" s="133">
        <f>37.4*80*12/10000</f>
        <v>3.5904</v>
      </c>
      <c r="J323" s="133"/>
      <c r="K323" s="133"/>
      <c r="L323" s="133"/>
      <c r="M323" s="133"/>
      <c r="N323" s="133"/>
      <c r="O323" s="133">
        <f>37.4*80*12/10000</f>
        <v>3.5904</v>
      </c>
      <c r="P323" s="133"/>
      <c r="Q323" s="133"/>
      <c r="R323" s="133"/>
      <c r="S323" s="52"/>
      <c r="T323" s="52"/>
      <c r="U323" s="52"/>
      <c r="V323" s="52"/>
      <c r="W323" s="52" t="s">
        <v>107</v>
      </c>
      <c r="X323" s="52" t="s">
        <v>108</v>
      </c>
      <c r="Y323" s="52" t="s">
        <v>108</v>
      </c>
      <c r="Z323" s="52" t="s">
        <v>127</v>
      </c>
      <c r="AA323" s="52" t="s">
        <v>127</v>
      </c>
      <c r="AB323" s="52" t="s">
        <v>127</v>
      </c>
      <c r="AC323" s="52">
        <v>12</v>
      </c>
      <c r="AD323" s="52">
        <v>12</v>
      </c>
      <c r="AE323" s="52">
        <v>12</v>
      </c>
      <c r="AF323" s="52" t="s">
        <v>1193</v>
      </c>
      <c r="AG323" s="52" t="s">
        <v>1214</v>
      </c>
      <c r="AH323" s="52"/>
      <c r="AI323" s="52"/>
      <c r="AJ323" s="52"/>
      <c r="AK323" s="52"/>
      <c r="AL323" s="52"/>
      <c r="AM323" s="52"/>
      <c r="AN323" s="52"/>
      <c r="AO323" s="52" t="s">
        <v>127</v>
      </c>
    </row>
    <row r="324" ht="57" spans="1:41">
      <c r="A324" s="50"/>
      <c r="B324" s="50" t="s">
        <v>1215</v>
      </c>
      <c r="C324" s="52" t="s">
        <v>1216</v>
      </c>
      <c r="D324" s="52" t="s">
        <v>384</v>
      </c>
      <c r="E324" s="52" t="s">
        <v>1217</v>
      </c>
      <c r="F324" s="130" t="s">
        <v>129</v>
      </c>
      <c r="G324" s="52" t="s">
        <v>1191</v>
      </c>
      <c r="H324" s="52" t="s">
        <v>1218</v>
      </c>
      <c r="I324" s="133">
        <f>33.3*12*80/10000</f>
        <v>3.1968</v>
      </c>
      <c r="J324" s="133"/>
      <c r="K324" s="133"/>
      <c r="L324" s="133"/>
      <c r="M324" s="133"/>
      <c r="N324" s="133"/>
      <c r="O324" s="133">
        <f>33.3*12*80/10000</f>
        <v>3.1968</v>
      </c>
      <c r="P324" s="133"/>
      <c r="Q324" s="133"/>
      <c r="R324" s="133"/>
      <c r="S324" s="52"/>
      <c r="T324" s="52"/>
      <c r="U324" s="52"/>
      <c r="V324" s="52"/>
      <c r="W324" s="52" t="s">
        <v>107</v>
      </c>
      <c r="X324" s="52" t="s">
        <v>108</v>
      </c>
      <c r="Y324" s="52" t="s">
        <v>108</v>
      </c>
      <c r="Z324" s="52" t="s">
        <v>127</v>
      </c>
      <c r="AA324" s="52" t="s">
        <v>127</v>
      </c>
      <c r="AB324" s="52" t="s">
        <v>127</v>
      </c>
      <c r="AC324" s="52">
        <v>10</v>
      </c>
      <c r="AD324" s="52">
        <v>10</v>
      </c>
      <c r="AE324" s="52">
        <v>10</v>
      </c>
      <c r="AF324" s="52" t="s">
        <v>1193</v>
      </c>
      <c r="AG324" s="52" t="s">
        <v>1219</v>
      </c>
      <c r="AH324" s="52"/>
      <c r="AI324" s="52"/>
      <c r="AJ324" s="52"/>
      <c r="AK324" s="52"/>
      <c r="AL324" s="52"/>
      <c r="AM324" s="52"/>
      <c r="AN324" s="52"/>
      <c r="AO324" s="52" t="s">
        <v>127</v>
      </c>
    </row>
    <row r="325" ht="57" spans="1:41">
      <c r="A325" s="50"/>
      <c r="B325" s="50" t="s">
        <v>1220</v>
      </c>
      <c r="C325" s="52" t="s">
        <v>1221</v>
      </c>
      <c r="D325" s="52" t="s">
        <v>816</v>
      </c>
      <c r="E325" s="52" t="s">
        <v>1222</v>
      </c>
      <c r="F325" s="130" t="s">
        <v>129</v>
      </c>
      <c r="G325" s="52" t="s">
        <v>1191</v>
      </c>
      <c r="H325" s="52" t="s">
        <v>1223</v>
      </c>
      <c r="I325" s="133">
        <f>66.7*12*80/10000</f>
        <v>6.4032</v>
      </c>
      <c r="J325" s="133"/>
      <c r="K325" s="133"/>
      <c r="L325" s="133"/>
      <c r="M325" s="133"/>
      <c r="N325" s="133"/>
      <c r="O325" s="133">
        <f>66.7*12*80/10000</f>
        <v>6.4032</v>
      </c>
      <c r="P325" s="133"/>
      <c r="Q325" s="133"/>
      <c r="R325" s="133"/>
      <c r="S325" s="52"/>
      <c r="T325" s="52"/>
      <c r="U325" s="52"/>
      <c r="V325" s="52"/>
      <c r="W325" s="52" t="s">
        <v>107</v>
      </c>
      <c r="X325" s="52" t="s">
        <v>108</v>
      </c>
      <c r="Y325" s="52" t="s">
        <v>108</v>
      </c>
      <c r="Z325" s="52" t="s">
        <v>127</v>
      </c>
      <c r="AA325" s="52" t="s">
        <v>127</v>
      </c>
      <c r="AB325" s="52" t="s">
        <v>127</v>
      </c>
      <c r="AC325" s="52">
        <v>25</v>
      </c>
      <c r="AD325" s="52">
        <v>25</v>
      </c>
      <c r="AE325" s="52">
        <v>25</v>
      </c>
      <c r="AF325" s="52" t="s">
        <v>1193</v>
      </c>
      <c r="AG325" s="52" t="s">
        <v>1224</v>
      </c>
      <c r="AH325" s="52"/>
      <c r="AI325" s="52"/>
      <c r="AJ325" s="52"/>
      <c r="AK325" s="52"/>
      <c r="AL325" s="52"/>
      <c r="AM325" s="52"/>
      <c r="AN325" s="52"/>
      <c r="AO325" s="52" t="s">
        <v>127</v>
      </c>
    </row>
    <row r="326" ht="57" spans="1:41">
      <c r="A326" s="50"/>
      <c r="B326" s="50" t="s">
        <v>1225</v>
      </c>
      <c r="C326" s="52" t="s">
        <v>1226</v>
      </c>
      <c r="D326" s="52" t="s">
        <v>562</v>
      </c>
      <c r="E326" s="52" t="s">
        <v>1227</v>
      </c>
      <c r="F326" s="130" t="s">
        <v>129</v>
      </c>
      <c r="G326" s="52" t="s">
        <v>1191</v>
      </c>
      <c r="H326" s="52" t="s">
        <v>1228</v>
      </c>
      <c r="I326" s="133">
        <v>1.344</v>
      </c>
      <c r="J326" s="133"/>
      <c r="K326" s="133"/>
      <c r="L326" s="133"/>
      <c r="M326" s="133"/>
      <c r="N326" s="133"/>
      <c r="O326" s="133">
        <v>1.344</v>
      </c>
      <c r="P326" s="52"/>
      <c r="Q326" s="52"/>
      <c r="R326" s="52"/>
      <c r="S326" s="52"/>
      <c r="T326" s="52"/>
      <c r="U326" s="52"/>
      <c r="V326" s="52"/>
      <c r="W326" s="52" t="s">
        <v>107</v>
      </c>
      <c r="X326" s="52" t="s">
        <v>108</v>
      </c>
      <c r="Y326" s="52" t="s">
        <v>127</v>
      </c>
      <c r="Z326" s="52" t="s">
        <v>127</v>
      </c>
      <c r="AA326" s="52" t="s">
        <v>127</v>
      </c>
      <c r="AB326" s="52" t="s">
        <v>127</v>
      </c>
      <c r="AC326" s="52">
        <v>4</v>
      </c>
      <c r="AD326" s="52">
        <v>4</v>
      </c>
      <c r="AE326" s="52">
        <v>4</v>
      </c>
      <c r="AF326" s="52" t="s">
        <v>1193</v>
      </c>
      <c r="AG326" s="52" t="s">
        <v>1229</v>
      </c>
      <c r="AH326" s="52"/>
      <c r="AI326" s="52"/>
      <c r="AJ326" s="52"/>
      <c r="AK326" s="52"/>
      <c r="AL326" s="52"/>
      <c r="AM326" s="52"/>
      <c r="AN326" s="52"/>
      <c r="AO326" s="52" t="s">
        <v>127</v>
      </c>
    </row>
    <row r="327" ht="57" spans="1:41">
      <c r="A327" s="50"/>
      <c r="B327" s="50" t="s">
        <v>1230</v>
      </c>
      <c r="C327" s="52" t="s">
        <v>1231</v>
      </c>
      <c r="D327" s="52" t="s">
        <v>771</v>
      </c>
      <c r="E327" s="52" t="s">
        <v>1232</v>
      </c>
      <c r="F327" s="130" t="s">
        <v>129</v>
      </c>
      <c r="G327" s="52" t="s">
        <v>1191</v>
      </c>
      <c r="H327" s="52" t="s">
        <v>1233</v>
      </c>
      <c r="I327" s="133">
        <f>53.4*80*12/10000</f>
        <v>5.1264</v>
      </c>
      <c r="J327" s="133"/>
      <c r="K327" s="133"/>
      <c r="L327" s="133"/>
      <c r="M327" s="133"/>
      <c r="N327" s="133"/>
      <c r="O327" s="133">
        <f>53.4*80*12/10000</f>
        <v>5.1264</v>
      </c>
      <c r="P327" s="133"/>
      <c r="Q327" s="133"/>
      <c r="R327" s="133"/>
      <c r="S327" s="133"/>
      <c r="T327" s="133"/>
      <c r="U327" s="133"/>
      <c r="V327" s="133"/>
      <c r="W327" s="52" t="s">
        <v>107</v>
      </c>
      <c r="X327" s="52" t="s">
        <v>108</v>
      </c>
      <c r="Y327" s="52" t="s">
        <v>108</v>
      </c>
      <c r="Z327" s="52" t="s">
        <v>127</v>
      </c>
      <c r="AA327" s="52" t="s">
        <v>127</v>
      </c>
      <c r="AB327" s="52" t="s">
        <v>127</v>
      </c>
      <c r="AC327" s="52">
        <v>18</v>
      </c>
      <c r="AD327" s="52">
        <v>18</v>
      </c>
      <c r="AE327" s="52">
        <v>18</v>
      </c>
      <c r="AF327" s="52" t="s">
        <v>1193</v>
      </c>
      <c r="AG327" s="52" t="s">
        <v>1234</v>
      </c>
      <c r="AH327" s="52"/>
      <c r="AI327" s="52"/>
      <c r="AJ327" s="52"/>
      <c r="AK327" s="52"/>
      <c r="AL327" s="52"/>
      <c r="AM327" s="52"/>
      <c r="AN327" s="52"/>
      <c r="AO327" s="52" t="s">
        <v>127</v>
      </c>
    </row>
    <row r="328" ht="30.65" customHeight="1" spans="1:41">
      <c r="A328" s="50" t="s">
        <v>1235</v>
      </c>
      <c r="B328" s="50"/>
      <c r="C328" s="52"/>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row>
    <row r="329" ht="71.25" spans="1:41">
      <c r="A329" s="50" t="s">
        <v>1236</v>
      </c>
      <c r="B329" s="52" t="s">
        <v>1237</v>
      </c>
      <c r="C329" s="52" t="s">
        <v>1238</v>
      </c>
      <c r="D329" s="52" t="s">
        <v>1239</v>
      </c>
      <c r="E329" s="52" t="s">
        <v>1240</v>
      </c>
      <c r="F329" s="52">
        <v>2020</v>
      </c>
      <c r="G329" s="52" t="s">
        <v>1241</v>
      </c>
      <c r="H329" s="52" t="s">
        <v>1208</v>
      </c>
      <c r="I329" s="52">
        <v>392</v>
      </c>
      <c r="J329" s="52"/>
      <c r="K329" s="52"/>
      <c r="L329" s="52"/>
      <c r="M329" s="52"/>
      <c r="N329" s="52"/>
      <c r="O329" s="52">
        <v>392</v>
      </c>
      <c r="P329" s="52"/>
      <c r="Q329" s="52"/>
      <c r="R329" s="52"/>
      <c r="S329" s="52"/>
      <c r="T329" s="52"/>
      <c r="U329" s="52"/>
      <c r="V329" s="52"/>
      <c r="W329" s="52" t="s">
        <v>1242</v>
      </c>
      <c r="X329" s="52" t="s">
        <v>108</v>
      </c>
      <c r="Y329" s="52" t="s">
        <v>108</v>
      </c>
      <c r="Z329" s="52" t="s">
        <v>127</v>
      </c>
      <c r="AA329" s="52" t="s">
        <v>127</v>
      </c>
      <c r="AB329" s="52" t="s">
        <v>127</v>
      </c>
      <c r="AC329" s="52">
        <v>75</v>
      </c>
      <c r="AD329" s="52">
        <v>75</v>
      </c>
      <c r="AE329" s="52">
        <v>75</v>
      </c>
      <c r="AF329" s="52" t="s">
        <v>1243</v>
      </c>
      <c r="AG329" s="52" t="s">
        <v>1244</v>
      </c>
      <c r="AH329" s="52"/>
      <c r="AI329" s="52"/>
      <c r="AJ329" s="52"/>
      <c r="AK329" s="52"/>
      <c r="AL329" s="52"/>
      <c r="AM329" s="52"/>
      <c r="AN329" s="52"/>
      <c r="AO329" s="52" t="s">
        <v>127</v>
      </c>
    </row>
    <row r="330" ht="28.5" spans="1:41">
      <c r="A330" s="50" t="s">
        <v>37</v>
      </c>
      <c r="B330" s="50"/>
      <c r="C330" s="52"/>
      <c r="D330" s="52"/>
      <c r="E330" s="52"/>
      <c r="F330" s="52"/>
      <c r="G330" s="52"/>
      <c r="H330" s="52"/>
      <c r="I330" s="52">
        <f>SUM(I331:I332)</f>
        <v>496</v>
      </c>
      <c r="J330" s="52">
        <f t="shared" ref="J330:V330" si="12">SUM(J331:J332)</f>
        <v>0</v>
      </c>
      <c r="K330" s="52">
        <f>SUM(K331:K332)</f>
        <v>0</v>
      </c>
      <c r="L330" s="52">
        <f>SUM(L331:L332)</f>
        <v>0</v>
      </c>
      <c r="M330" s="52">
        <f>SUM(M331:M332)</f>
        <v>0</v>
      </c>
      <c r="N330" s="52">
        <f>SUM(N331:N332)</f>
        <v>0</v>
      </c>
      <c r="O330" s="52">
        <f>SUM(O331:O332)</f>
        <v>496</v>
      </c>
      <c r="P330" s="52">
        <f>SUM(P331:P332)</f>
        <v>0</v>
      </c>
      <c r="Q330" s="52">
        <f>SUM(Q331:Q332)</f>
        <v>0</v>
      </c>
      <c r="R330" s="52">
        <f>SUM(R331:R332)</f>
        <v>0</v>
      </c>
      <c r="S330" s="52">
        <f>SUM(S331:S332)</f>
        <v>0</v>
      </c>
      <c r="T330" s="52">
        <f>SUM(T331:T332)</f>
        <v>0</v>
      </c>
      <c r="U330" s="52">
        <f>SUM(U331:U332)</f>
        <v>0</v>
      </c>
      <c r="V330" s="52">
        <f>SUM(V331:V332)</f>
        <v>0</v>
      </c>
      <c r="W330" s="52"/>
      <c r="X330" s="52"/>
      <c r="Y330" s="52"/>
      <c r="Z330" s="52"/>
      <c r="AA330" s="52"/>
      <c r="AB330" s="52"/>
      <c r="AC330" s="52"/>
      <c r="AD330" s="52"/>
      <c r="AE330" s="52"/>
      <c r="AF330" s="52"/>
      <c r="AG330" s="52"/>
      <c r="AH330" s="52"/>
      <c r="AI330" s="52"/>
      <c r="AJ330" s="52"/>
      <c r="AK330" s="52"/>
      <c r="AL330" s="52"/>
      <c r="AM330" s="52"/>
      <c r="AN330" s="52"/>
      <c r="AO330" s="52"/>
    </row>
    <row r="331" ht="48" spans="1:41">
      <c r="A331" s="138"/>
      <c r="B331" s="121" t="s">
        <v>1245</v>
      </c>
      <c r="C331" s="121" t="s">
        <v>1246</v>
      </c>
      <c r="D331" s="121" t="s">
        <v>1127</v>
      </c>
      <c r="E331" s="121" t="s">
        <v>1128</v>
      </c>
      <c r="F331" s="130" t="s">
        <v>129</v>
      </c>
      <c r="G331" s="121" t="s">
        <v>1138</v>
      </c>
      <c r="H331" s="121" t="s">
        <v>1139</v>
      </c>
      <c r="I331" s="121">
        <v>96</v>
      </c>
      <c r="J331" s="121"/>
      <c r="K331" s="121"/>
      <c r="L331" s="121"/>
      <c r="M331" s="121"/>
      <c r="N331" s="121"/>
      <c r="O331" s="121">
        <v>96</v>
      </c>
      <c r="P331" s="121"/>
      <c r="Q331" s="121"/>
      <c r="R331" s="121"/>
      <c r="S331" s="121"/>
      <c r="T331" s="121"/>
      <c r="U331" s="121"/>
      <c r="V331" s="121"/>
      <c r="W331" s="121" t="s">
        <v>107</v>
      </c>
      <c r="X331" s="134" t="s">
        <v>108</v>
      </c>
      <c r="Y331" s="134" t="s">
        <v>127</v>
      </c>
      <c r="Z331" s="134" t="s">
        <v>127</v>
      </c>
      <c r="AA331" s="134" t="s">
        <v>127</v>
      </c>
      <c r="AB331" s="134" t="s">
        <v>127</v>
      </c>
      <c r="AC331" s="134">
        <v>80</v>
      </c>
      <c r="AD331" s="134">
        <v>80</v>
      </c>
      <c r="AE331" s="134">
        <v>320</v>
      </c>
      <c r="AF331" s="121" t="s">
        <v>1247</v>
      </c>
      <c r="AG331" s="121" t="s">
        <v>1248</v>
      </c>
      <c r="AH331" s="117"/>
      <c r="AO331" s="52" t="s">
        <v>127</v>
      </c>
    </row>
    <row r="332" ht="48" spans="1:41">
      <c r="A332" s="138"/>
      <c r="B332" s="121" t="s">
        <v>1249</v>
      </c>
      <c r="C332" s="121" t="s">
        <v>1250</v>
      </c>
      <c r="D332" s="121" t="s">
        <v>1127</v>
      </c>
      <c r="E332" s="121" t="s">
        <v>1128</v>
      </c>
      <c r="F332" s="130" t="s">
        <v>129</v>
      </c>
      <c r="G332" s="121" t="s">
        <v>1138</v>
      </c>
      <c r="H332" s="121" t="s">
        <v>1139</v>
      </c>
      <c r="I332" s="121">
        <v>400</v>
      </c>
      <c r="J332" s="121"/>
      <c r="K332" s="121"/>
      <c r="L332" s="121"/>
      <c r="M332" s="121"/>
      <c r="N332" s="121"/>
      <c r="O332" s="121">
        <v>400</v>
      </c>
      <c r="P332" s="121"/>
      <c r="Q332" s="121"/>
      <c r="R332" s="121"/>
      <c r="S332" s="121"/>
      <c r="T332" s="121"/>
      <c r="U332" s="121"/>
      <c r="V332" s="121"/>
      <c r="W332" s="121" t="s">
        <v>107</v>
      </c>
      <c r="X332" s="134" t="s">
        <v>108</v>
      </c>
      <c r="Y332" s="134" t="s">
        <v>127</v>
      </c>
      <c r="Z332" s="134" t="s">
        <v>127</v>
      </c>
      <c r="AA332" s="134" t="s">
        <v>127</v>
      </c>
      <c r="AB332" s="134" t="s">
        <v>127</v>
      </c>
      <c r="AC332" s="134">
        <v>662</v>
      </c>
      <c r="AD332" s="134">
        <v>662</v>
      </c>
      <c r="AE332" s="134">
        <v>2554</v>
      </c>
      <c r="AF332" s="121" t="s">
        <v>1247</v>
      </c>
      <c r="AG332" s="121" t="s">
        <v>1251</v>
      </c>
      <c r="AH332" s="117"/>
      <c r="AO332" s="52" t="s">
        <v>127</v>
      </c>
    </row>
    <row r="333" ht="32.4" customHeight="1" spans="1:41">
      <c r="A333" s="30" t="s">
        <v>38</v>
      </c>
      <c r="B333" s="30"/>
      <c r="C333" s="30"/>
      <c r="D333" s="30"/>
      <c r="E333" s="30"/>
      <c r="F333" s="30"/>
      <c r="G333" s="30"/>
      <c r="H333" s="30"/>
      <c r="I333" s="30">
        <f>I334+I335+I336</f>
        <v>1774</v>
      </c>
      <c r="J333" s="30">
        <f t="shared" ref="J333:V333" si="13">J334+J335+J336</f>
        <v>0</v>
      </c>
      <c r="K333" s="30">
        <f>K334+K335+K336</f>
        <v>0</v>
      </c>
      <c r="L333" s="30">
        <f>L334+L335+L336</f>
        <v>0</v>
      </c>
      <c r="M333" s="30">
        <f>M334+M335+M336</f>
        <v>0</v>
      </c>
      <c r="N333" s="30">
        <f>N334+N335+N336</f>
        <v>0</v>
      </c>
      <c r="O333" s="30">
        <f>O334+O335+O336</f>
        <v>899</v>
      </c>
      <c r="P333" s="30">
        <f>P334+P335+P336</f>
        <v>0</v>
      </c>
      <c r="Q333" s="30">
        <f>Q334+Q335+Q336</f>
        <v>0</v>
      </c>
      <c r="R333" s="30">
        <f>R334+R335+R336</f>
        <v>0</v>
      </c>
      <c r="S333" s="30">
        <f>S334+S335+S336</f>
        <v>0</v>
      </c>
      <c r="T333" s="30">
        <f>T334+T335+T336</f>
        <v>75</v>
      </c>
      <c r="U333" s="30">
        <f>U334+U335+U336</f>
        <v>800</v>
      </c>
      <c r="V333" s="30">
        <f>V334+V335+V336</f>
        <v>0</v>
      </c>
      <c r="W333" s="30"/>
      <c r="X333" s="30"/>
      <c r="Y333" s="30"/>
      <c r="Z333" s="30"/>
      <c r="AA333" s="30"/>
      <c r="AB333" s="30"/>
      <c r="AC333" s="30"/>
      <c r="AD333" s="30"/>
      <c r="AE333" s="30"/>
      <c r="AF333" s="30"/>
      <c r="AG333" s="30"/>
      <c r="AH333" s="30"/>
      <c r="AI333" s="30"/>
      <c r="AJ333" s="30"/>
      <c r="AK333" s="30"/>
      <c r="AL333" s="30"/>
      <c r="AM333" s="30"/>
      <c r="AN333" s="30"/>
      <c r="AO333" s="30"/>
    </row>
    <row r="334" ht="32.4" customHeight="1" spans="1:41">
      <c r="A334" s="50" t="s">
        <v>39</v>
      </c>
      <c r="B334" s="50"/>
      <c r="C334" s="52"/>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row>
    <row r="335" ht="32.4" customHeight="1" spans="1:41">
      <c r="A335" s="50" t="s">
        <v>40</v>
      </c>
      <c r="B335" s="50"/>
      <c r="C335" s="52"/>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row>
    <row r="336" ht="32.4" customHeight="1" spans="1:41">
      <c r="A336" s="52" t="s">
        <v>41</v>
      </c>
      <c r="B336" s="52"/>
      <c r="C336" s="52"/>
      <c r="D336" s="52"/>
      <c r="E336" s="52"/>
      <c r="F336" s="52"/>
      <c r="G336" s="52"/>
      <c r="H336" s="52"/>
      <c r="I336" s="52">
        <f>SUM(I337:I348)</f>
        <v>1774</v>
      </c>
      <c r="J336" s="52">
        <f t="shared" ref="J336:V336" si="14">SUM(J337:J348)</f>
        <v>0</v>
      </c>
      <c r="K336" s="52">
        <f>SUM(K337:K348)</f>
        <v>0</v>
      </c>
      <c r="L336" s="52">
        <f>SUM(L337:L348)</f>
        <v>0</v>
      </c>
      <c r="M336" s="52">
        <f>SUM(M337:M348)</f>
        <v>0</v>
      </c>
      <c r="N336" s="52">
        <f>SUM(N337:N348)</f>
        <v>0</v>
      </c>
      <c r="O336" s="52">
        <f>SUM(O337:O348)</f>
        <v>899</v>
      </c>
      <c r="P336" s="52">
        <f>SUM(P337:P348)</f>
        <v>0</v>
      </c>
      <c r="Q336" s="52">
        <f>SUM(Q337:Q348)</f>
        <v>0</v>
      </c>
      <c r="R336" s="52">
        <f>SUM(R337:R348)</f>
        <v>0</v>
      </c>
      <c r="S336" s="52">
        <f>SUM(S337:S348)</f>
        <v>0</v>
      </c>
      <c r="T336" s="52">
        <f>SUM(T337:T348)</f>
        <v>75</v>
      </c>
      <c r="U336" s="52">
        <f>SUM(U337:U348)</f>
        <v>800</v>
      </c>
      <c r="V336" s="52">
        <f>SUM(V337:V348)</f>
        <v>0</v>
      </c>
      <c r="W336" s="52"/>
      <c r="X336" s="52"/>
      <c r="Y336" s="52"/>
      <c r="Z336" s="52"/>
      <c r="AA336" s="52"/>
      <c r="AB336" s="52"/>
      <c r="AC336" s="52"/>
      <c r="AD336" s="52"/>
      <c r="AE336" s="52"/>
      <c r="AF336" s="52"/>
      <c r="AG336" s="52"/>
      <c r="AH336" s="52"/>
      <c r="AI336" s="52"/>
      <c r="AJ336" s="52"/>
      <c r="AK336" s="52"/>
      <c r="AL336" s="52"/>
      <c r="AM336" s="52"/>
      <c r="AN336" s="52"/>
      <c r="AO336" s="52"/>
    </row>
    <row r="337" s="13" customFormat="1" ht="76.5" customHeight="1" spans="1:42">
      <c r="A337" s="139" t="s">
        <v>1252</v>
      </c>
      <c r="B337" s="140" t="s">
        <v>1253</v>
      </c>
      <c r="C337" s="140" t="s">
        <v>1254</v>
      </c>
      <c r="D337" s="140" t="s">
        <v>1127</v>
      </c>
      <c r="E337" s="140" t="s">
        <v>1255</v>
      </c>
      <c r="F337" s="140" t="s">
        <v>129</v>
      </c>
      <c r="G337" s="140" t="s">
        <v>1256</v>
      </c>
      <c r="H337" s="140" t="s">
        <v>1257</v>
      </c>
      <c r="I337" s="145">
        <v>60</v>
      </c>
      <c r="J337" s="145"/>
      <c r="K337" s="145"/>
      <c r="L337" s="145"/>
      <c r="M337" s="145"/>
      <c r="N337" s="145"/>
      <c r="O337" s="145">
        <v>60</v>
      </c>
      <c r="P337" s="145"/>
      <c r="Q337" s="145"/>
      <c r="R337" s="145"/>
      <c r="S337" s="145"/>
      <c r="T337" s="148"/>
      <c r="U337" s="148"/>
      <c r="V337" s="148"/>
      <c r="W337" s="145" t="s">
        <v>107</v>
      </c>
      <c r="X337" s="145" t="s">
        <v>108</v>
      </c>
      <c r="Y337" s="145" t="s">
        <v>127</v>
      </c>
      <c r="Z337" s="145" t="s">
        <v>127</v>
      </c>
      <c r="AA337" s="145" t="s">
        <v>127</v>
      </c>
      <c r="AB337" s="145" t="s">
        <v>127</v>
      </c>
      <c r="AC337" s="145"/>
      <c r="AD337" s="148">
        <v>1000</v>
      </c>
      <c r="AE337" s="148">
        <v>1600</v>
      </c>
      <c r="AF337" s="150" t="s">
        <v>1258</v>
      </c>
      <c r="AG337" s="150" t="s">
        <v>1259</v>
      </c>
      <c r="AH337" s="148"/>
      <c r="AI337" s="152" t="s">
        <v>127</v>
      </c>
      <c r="AJ337" s="153" t="s">
        <v>1260</v>
      </c>
      <c r="AK337" s="154"/>
      <c r="AL337" s="154"/>
      <c r="AM337" s="154"/>
      <c r="AN337" s="154"/>
      <c r="AO337" s="140" t="s">
        <v>127</v>
      </c>
      <c r="AP337" s="140" t="s">
        <v>1256</v>
      </c>
    </row>
    <row r="338" s="13" customFormat="1" ht="76.5" customHeight="1" spans="1:42">
      <c r="A338" s="140" t="s">
        <v>1261</v>
      </c>
      <c r="B338" s="140" t="s">
        <v>1262</v>
      </c>
      <c r="C338" s="140" t="s">
        <v>1263</v>
      </c>
      <c r="D338" s="140" t="s">
        <v>1127</v>
      </c>
      <c r="E338" s="140" t="s">
        <v>1255</v>
      </c>
      <c r="F338" s="140" t="s">
        <v>129</v>
      </c>
      <c r="G338" s="140" t="s">
        <v>1256</v>
      </c>
      <c r="H338" s="140" t="s">
        <v>1257</v>
      </c>
      <c r="I338" s="147">
        <v>210</v>
      </c>
      <c r="J338" s="145"/>
      <c r="K338" s="145"/>
      <c r="L338" s="145"/>
      <c r="M338" s="145"/>
      <c r="N338" s="145"/>
      <c r="O338" s="147">
        <v>210</v>
      </c>
      <c r="P338" s="145"/>
      <c r="Q338" s="145"/>
      <c r="R338" s="145"/>
      <c r="S338" s="145"/>
      <c r="T338" s="145"/>
      <c r="U338" s="145"/>
      <c r="V338" s="145"/>
      <c r="W338" s="145" t="s">
        <v>107</v>
      </c>
      <c r="X338" s="145" t="s">
        <v>108</v>
      </c>
      <c r="Y338" s="145" t="s">
        <v>127</v>
      </c>
      <c r="Z338" s="145" t="s">
        <v>127</v>
      </c>
      <c r="AA338" s="145" t="s">
        <v>127</v>
      </c>
      <c r="AB338" s="145" t="s">
        <v>127</v>
      </c>
      <c r="AC338" s="145"/>
      <c r="AD338" s="145">
        <v>1600</v>
      </c>
      <c r="AE338" s="145">
        <v>5500</v>
      </c>
      <c r="AF338" s="150" t="s">
        <v>1264</v>
      </c>
      <c r="AG338" s="150" t="s">
        <v>1264</v>
      </c>
      <c r="AH338" s="148"/>
      <c r="AI338" s="152" t="s">
        <v>127</v>
      </c>
      <c r="AJ338" s="153" t="s">
        <v>1260</v>
      </c>
      <c r="AK338" s="154"/>
      <c r="AL338" s="154"/>
      <c r="AM338" s="154"/>
      <c r="AN338" s="154"/>
      <c r="AO338" s="140" t="s">
        <v>127</v>
      </c>
      <c r="AP338" s="140" t="s">
        <v>1256</v>
      </c>
    </row>
    <row r="339" s="13" customFormat="1" ht="76.5" customHeight="1" spans="1:42">
      <c r="A339" s="140" t="s">
        <v>1265</v>
      </c>
      <c r="B339" s="140" t="s">
        <v>1266</v>
      </c>
      <c r="C339" s="140" t="s">
        <v>1267</v>
      </c>
      <c r="D339" s="140" t="s">
        <v>1127</v>
      </c>
      <c r="E339" s="140" t="s">
        <v>1255</v>
      </c>
      <c r="F339" s="140" t="s">
        <v>129</v>
      </c>
      <c r="G339" s="140" t="s">
        <v>1256</v>
      </c>
      <c r="H339" s="140" t="s">
        <v>1257</v>
      </c>
      <c r="I339" s="147">
        <v>65</v>
      </c>
      <c r="J339" s="145"/>
      <c r="K339" s="145"/>
      <c r="L339" s="145"/>
      <c r="M339" s="145"/>
      <c r="N339" s="145"/>
      <c r="O339" s="147">
        <v>65</v>
      </c>
      <c r="P339" s="145"/>
      <c r="Q339" s="145"/>
      <c r="R339" s="145"/>
      <c r="S339" s="145"/>
      <c r="T339" s="145"/>
      <c r="U339" s="145"/>
      <c r="V339" s="145"/>
      <c r="W339" s="145" t="s">
        <v>107</v>
      </c>
      <c r="X339" s="145" t="s">
        <v>108</v>
      </c>
      <c r="Y339" s="145" t="s">
        <v>127</v>
      </c>
      <c r="Z339" s="145" t="s">
        <v>127</v>
      </c>
      <c r="AA339" s="145" t="s">
        <v>127</v>
      </c>
      <c r="AB339" s="145" t="s">
        <v>127</v>
      </c>
      <c r="AC339" s="145"/>
      <c r="AD339" s="145">
        <v>200</v>
      </c>
      <c r="AE339" s="145">
        <v>650</v>
      </c>
      <c r="AF339" s="150" t="s">
        <v>1267</v>
      </c>
      <c r="AG339" s="150" t="s">
        <v>1268</v>
      </c>
      <c r="AH339" s="148"/>
      <c r="AI339" s="152" t="s">
        <v>127</v>
      </c>
      <c r="AJ339" s="153" t="s">
        <v>1260</v>
      </c>
      <c r="AK339" s="154"/>
      <c r="AL339" s="154"/>
      <c r="AM339" s="154"/>
      <c r="AN339" s="154"/>
      <c r="AO339" s="140" t="s">
        <v>127</v>
      </c>
      <c r="AP339" s="140" t="s">
        <v>1256</v>
      </c>
    </row>
    <row r="340" s="13" customFormat="1" ht="76.5" customHeight="1" spans="1:42">
      <c r="A340" s="140" t="s">
        <v>1269</v>
      </c>
      <c r="B340" s="140" t="s">
        <v>1270</v>
      </c>
      <c r="C340" s="140" t="s">
        <v>1271</v>
      </c>
      <c r="D340" s="140" t="s">
        <v>1127</v>
      </c>
      <c r="E340" s="140" t="s">
        <v>1255</v>
      </c>
      <c r="F340" s="140" t="s">
        <v>129</v>
      </c>
      <c r="G340" s="140" t="s">
        <v>1256</v>
      </c>
      <c r="H340" s="140" t="s">
        <v>1257</v>
      </c>
      <c r="I340" s="147">
        <v>85</v>
      </c>
      <c r="J340" s="145"/>
      <c r="K340" s="145"/>
      <c r="L340" s="145"/>
      <c r="M340" s="145"/>
      <c r="N340" s="145"/>
      <c r="O340" s="147">
        <v>85</v>
      </c>
      <c r="P340" s="145"/>
      <c r="Q340" s="145"/>
      <c r="R340" s="145"/>
      <c r="S340" s="145"/>
      <c r="T340" s="145"/>
      <c r="U340" s="145"/>
      <c r="V340" s="145"/>
      <c r="W340" s="145" t="s">
        <v>107</v>
      </c>
      <c r="X340" s="145" t="s">
        <v>108</v>
      </c>
      <c r="Y340" s="145" t="s">
        <v>127</v>
      </c>
      <c r="Z340" s="145" t="s">
        <v>127</v>
      </c>
      <c r="AA340" s="145" t="s">
        <v>127</v>
      </c>
      <c r="AB340" s="145" t="s">
        <v>127</v>
      </c>
      <c r="AC340" s="145"/>
      <c r="AD340" s="145">
        <v>450</v>
      </c>
      <c r="AE340" s="145">
        <v>800</v>
      </c>
      <c r="AF340" s="150" t="s">
        <v>1272</v>
      </c>
      <c r="AG340" s="150" t="s">
        <v>1273</v>
      </c>
      <c r="AH340" s="148"/>
      <c r="AI340" s="152" t="s">
        <v>127</v>
      </c>
      <c r="AJ340" s="153" t="s">
        <v>1260</v>
      </c>
      <c r="AK340" s="154"/>
      <c r="AL340" s="154"/>
      <c r="AM340" s="154"/>
      <c r="AN340" s="154"/>
      <c r="AO340" s="140" t="s">
        <v>127</v>
      </c>
      <c r="AP340" s="140" t="s">
        <v>1256</v>
      </c>
    </row>
    <row r="341" s="13" customFormat="1" ht="76.5" customHeight="1" spans="1:42">
      <c r="A341" s="139" t="s">
        <v>1252</v>
      </c>
      <c r="B341" s="140" t="s">
        <v>1274</v>
      </c>
      <c r="C341" s="140" t="s">
        <v>1275</v>
      </c>
      <c r="D341" s="140" t="s">
        <v>1127</v>
      </c>
      <c r="E341" s="140" t="s">
        <v>1255</v>
      </c>
      <c r="F341" s="140" t="s">
        <v>129</v>
      </c>
      <c r="G341" s="140" t="s">
        <v>1256</v>
      </c>
      <c r="H341" s="140" t="s">
        <v>1257</v>
      </c>
      <c r="I341" s="145">
        <v>60</v>
      </c>
      <c r="J341" s="145"/>
      <c r="K341" s="145"/>
      <c r="L341" s="145"/>
      <c r="M341" s="145"/>
      <c r="N341" s="145"/>
      <c r="O341" s="145">
        <v>60</v>
      </c>
      <c r="P341" s="145"/>
      <c r="Q341" s="145"/>
      <c r="R341" s="145"/>
      <c r="S341" s="145"/>
      <c r="T341" s="148"/>
      <c r="U341" s="148"/>
      <c r="V341" s="148"/>
      <c r="W341" s="145" t="s">
        <v>107</v>
      </c>
      <c r="X341" s="145" t="s">
        <v>108</v>
      </c>
      <c r="Y341" s="145" t="s">
        <v>127</v>
      </c>
      <c r="Z341" s="145" t="s">
        <v>127</v>
      </c>
      <c r="AA341" s="145" t="s">
        <v>127</v>
      </c>
      <c r="AB341" s="145" t="s">
        <v>127</v>
      </c>
      <c r="AC341" s="145"/>
      <c r="AD341" s="148">
        <v>1000</v>
      </c>
      <c r="AE341" s="148">
        <v>1600</v>
      </c>
      <c r="AF341" s="150" t="s">
        <v>1258</v>
      </c>
      <c r="AG341" s="150" t="s">
        <v>1259</v>
      </c>
      <c r="AH341" s="148"/>
      <c r="AI341" s="145" t="s">
        <v>127</v>
      </c>
      <c r="AJ341" s="145" t="s">
        <v>1260</v>
      </c>
      <c r="AK341" s="154"/>
      <c r="AL341" s="154"/>
      <c r="AM341" s="154"/>
      <c r="AN341" s="154"/>
      <c r="AO341" s="140" t="s">
        <v>127</v>
      </c>
      <c r="AP341" s="140" t="s">
        <v>1256</v>
      </c>
    </row>
    <row r="342" s="13" customFormat="1" ht="76.5" customHeight="1" spans="1:42">
      <c r="A342" s="140" t="s">
        <v>1261</v>
      </c>
      <c r="B342" s="140" t="s">
        <v>1276</v>
      </c>
      <c r="C342" s="140" t="s">
        <v>1277</v>
      </c>
      <c r="D342" s="140" t="s">
        <v>1127</v>
      </c>
      <c r="E342" s="140" t="s">
        <v>1255</v>
      </c>
      <c r="F342" s="140" t="s">
        <v>129</v>
      </c>
      <c r="G342" s="140" t="s">
        <v>1256</v>
      </c>
      <c r="H342" s="140" t="s">
        <v>1257</v>
      </c>
      <c r="I342" s="147">
        <v>210</v>
      </c>
      <c r="J342" s="145"/>
      <c r="K342" s="145"/>
      <c r="L342" s="145"/>
      <c r="M342" s="145"/>
      <c r="N342" s="145"/>
      <c r="O342" s="147">
        <v>210</v>
      </c>
      <c r="P342" s="145"/>
      <c r="Q342" s="145"/>
      <c r="R342" s="145"/>
      <c r="S342" s="145"/>
      <c r="T342" s="145"/>
      <c r="U342" s="145"/>
      <c r="V342" s="145"/>
      <c r="W342" s="145" t="s">
        <v>107</v>
      </c>
      <c r="X342" s="145" t="s">
        <v>108</v>
      </c>
      <c r="Y342" s="145" t="s">
        <v>127</v>
      </c>
      <c r="Z342" s="145" t="s">
        <v>127</v>
      </c>
      <c r="AA342" s="145" t="s">
        <v>127</v>
      </c>
      <c r="AB342" s="145" t="s">
        <v>127</v>
      </c>
      <c r="AC342" s="145"/>
      <c r="AD342" s="145">
        <v>1600</v>
      </c>
      <c r="AE342" s="145">
        <v>5500</v>
      </c>
      <c r="AF342" s="150" t="s">
        <v>1264</v>
      </c>
      <c r="AG342" s="150" t="s">
        <v>1264</v>
      </c>
      <c r="AH342" s="148"/>
      <c r="AI342" s="145" t="s">
        <v>127</v>
      </c>
      <c r="AJ342" s="145" t="s">
        <v>1260</v>
      </c>
      <c r="AK342" s="154"/>
      <c r="AL342" s="154"/>
      <c r="AM342" s="154"/>
      <c r="AN342" s="154"/>
      <c r="AO342" s="140" t="s">
        <v>127</v>
      </c>
      <c r="AP342" s="140" t="s">
        <v>1256</v>
      </c>
    </row>
    <row r="343" s="13" customFormat="1" ht="76.5" customHeight="1" spans="1:42">
      <c r="A343" s="140" t="s">
        <v>1265</v>
      </c>
      <c r="B343" s="140" t="s">
        <v>1278</v>
      </c>
      <c r="C343" s="140" t="s">
        <v>1279</v>
      </c>
      <c r="D343" s="140" t="s">
        <v>1127</v>
      </c>
      <c r="E343" s="140" t="s">
        <v>1255</v>
      </c>
      <c r="F343" s="140" t="s">
        <v>129</v>
      </c>
      <c r="G343" s="140" t="s">
        <v>1256</v>
      </c>
      <c r="H343" s="140" t="s">
        <v>1257</v>
      </c>
      <c r="I343" s="147">
        <v>65</v>
      </c>
      <c r="J343" s="145"/>
      <c r="K343" s="145"/>
      <c r="L343" s="145"/>
      <c r="M343" s="145"/>
      <c r="N343" s="145"/>
      <c r="O343" s="147">
        <v>65</v>
      </c>
      <c r="P343" s="145"/>
      <c r="Q343" s="145"/>
      <c r="R343" s="145"/>
      <c r="S343" s="145"/>
      <c r="T343" s="145"/>
      <c r="U343" s="145"/>
      <c r="V343" s="145"/>
      <c r="W343" s="145" t="s">
        <v>107</v>
      </c>
      <c r="X343" s="145" t="s">
        <v>108</v>
      </c>
      <c r="Y343" s="145" t="s">
        <v>127</v>
      </c>
      <c r="Z343" s="145" t="s">
        <v>127</v>
      </c>
      <c r="AA343" s="145" t="s">
        <v>127</v>
      </c>
      <c r="AB343" s="145" t="s">
        <v>127</v>
      </c>
      <c r="AC343" s="145"/>
      <c r="AD343" s="145">
        <v>200</v>
      </c>
      <c r="AE343" s="145">
        <v>650</v>
      </c>
      <c r="AF343" s="150" t="s">
        <v>1280</v>
      </c>
      <c r="AG343" s="150" t="s">
        <v>1268</v>
      </c>
      <c r="AH343" s="148"/>
      <c r="AI343" s="152" t="s">
        <v>127</v>
      </c>
      <c r="AJ343" s="153" t="s">
        <v>1260</v>
      </c>
      <c r="AK343" s="154"/>
      <c r="AL343" s="154"/>
      <c r="AM343" s="154"/>
      <c r="AN343" s="154"/>
      <c r="AO343" s="140" t="s">
        <v>127</v>
      </c>
      <c r="AP343" s="140" t="s">
        <v>1256</v>
      </c>
    </row>
    <row r="344" s="13" customFormat="1" ht="76.5" customHeight="1" spans="1:42">
      <c r="A344" s="140" t="s">
        <v>1269</v>
      </c>
      <c r="B344" s="140" t="s">
        <v>1281</v>
      </c>
      <c r="C344" s="140" t="s">
        <v>1282</v>
      </c>
      <c r="D344" s="140" t="s">
        <v>1127</v>
      </c>
      <c r="E344" s="140" t="s">
        <v>1255</v>
      </c>
      <c r="F344" s="140" t="s">
        <v>129</v>
      </c>
      <c r="G344" s="140" t="s">
        <v>1256</v>
      </c>
      <c r="H344" s="140" t="s">
        <v>1257</v>
      </c>
      <c r="I344" s="147">
        <v>85</v>
      </c>
      <c r="J344" s="145"/>
      <c r="K344" s="145"/>
      <c r="L344" s="145"/>
      <c r="M344" s="145"/>
      <c r="N344" s="145"/>
      <c r="O344" s="147">
        <v>85</v>
      </c>
      <c r="P344" s="145"/>
      <c r="Q344" s="145"/>
      <c r="R344" s="145"/>
      <c r="S344" s="145"/>
      <c r="T344" s="145"/>
      <c r="U344" s="145"/>
      <c r="V344" s="145"/>
      <c r="W344" s="145" t="s">
        <v>107</v>
      </c>
      <c r="X344" s="145" t="s">
        <v>108</v>
      </c>
      <c r="Y344" s="145" t="s">
        <v>127</v>
      </c>
      <c r="Z344" s="145" t="s">
        <v>127</v>
      </c>
      <c r="AA344" s="145" t="s">
        <v>127</v>
      </c>
      <c r="AB344" s="145" t="s">
        <v>127</v>
      </c>
      <c r="AC344" s="145"/>
      <c r="AD344" s="145">
        <v>450</v>
      </c>
      <c r="AE344" s="145">
        <v>800</v>
      </c>
      <c r="AF344" s="150" t="s">
        <v>1283</v>
      </c>
      <c r="AG344" s="150" t="s">
        <v>1273</v>
      </c>
      <c r="AH344" s="148"/>
      <c r="AI344" s="152" t="s">
        <v>127</v>
      </c>
      <c r="AJ344" s="153" t="s">
        <v>1260</v>
      </c>
      <c r="AK344" s="154"/>
      <c r="AL344" s="154"/>
      <c r="AM344" s="154"/>
      <c r="AN344" s="154"/>
      <c r="AO344" s="140" t="s">
        <v>127</v>
      </c>
      <c r="AP344" s="140" t="s">
        <v>1256</v>
      </c>
    </row>
    <row r="345" s="13" customFormat="1" ht="76.5" customHeight="1" spans="1:42">
      <c r="A345" s="141" t="s">
        <v>1284</v>
      </c>
      <c r="B345" s="141" t="s">
        <v>1285</v>
      </c>
      <c r="C345" s="141" t="s">
        <v>1286</v>
      </c>
      <c r="D345" s="140" t="s">
        <v>1127</v>
      </c>
      <c r="E345" s="140" t="s">
        <v>1255</v>
      </c>
      <c r="F345" s="140" t="s">
        <v>129</v>
      </c>
      <c r="G345" s="140" t="s">
        <v>1256</v>
      </c>
      <c r="H345" s="140" t="s">
        <v>1257</v>
      </c>
      <c r="I345" s="145">
        <v>5</v>
      </c>
      <c r="J345" s="145"/>
      <c r="K345" s="145"/>
      <c r="L345" s="145"/>
      <c r="M345" s="145"/>
      <c r="N345" s="145"/>
      <c r="O345" s="145">
        <v>5</v>
      </c>
      <c r="P345" s="145"/>
      <c r="Q345" s="145"/>
      <c r="R345" s="145"/>
      <c r="S345" s="145"/>
      <c r="T345" s="148"/>
      <c r="U345" s="148"/>
      <c r="V345" s="148"/>
      <c r="W345" s="145" t="s">
        <v>107</v>
      </c>
      <c r="X345" s="145" t="s">
        <v>108</v>
      </c>
      <c r="Y345" s="145" t="s">
        <v>127</v>
      </c>
      <c r="Z345" s="145" t="s">
        <v>127</v>
      </c>
      <c r="AA345" s="145" t="s">
        <v>127</v>
      </c>
      <c r="AB345" s="145" t="s">
        <v>127</v>
      </c>
      <c r="AC345" s="145"/>
      <c r="AD345" s="148">
        <v>40</v>
      </c>
      <c r="AE345" s="148">
        <v>80</v>
      </c>
      <c r="AF345" s="150" t="s">
        <v>1287</v>
      </c>
      <c r="AG345" s="140" t="s">
        <v>1287</v>
      </c>
      <c r="AH345" s="145"/>
      <c r="AI345" s="145" t="s">
        <v>127</v>
      </c>
      <c r="AJ345" s="145" t="s">
        <v>1288</v>
      </c>
      <c r="AK345" s="154"/>
      <c r="AL345" s="154"/>
      <c r="AM345" s="154"/>
      <c r="AN345" s="154"/>
      <c r="AO345" s="140" t="s">
        <v>127</v>
      </c>
      <c r="AP345" s="140" t="s">
        <v>1256</v>
      </c>
    </row>
    <row r="346" s="13" customFormat="1" ht="76.5" customHeight="1" spans="1:42">
      <c r="A346" s="142" t="s">
        <v>1289</v>
      </c>
      <c r="B346" s="143" t="s">
        <v>1290</v>
      </c>
      <c r="C346" s="143" t="s">
        <v>1291</v>
      </c>
      <c r="D346" s="143" t="s">
        <v>1127</v>
      </c>
      <c r="E346" s="143" t="s">
        <v>1255</v>
      </c>
      <c r="F346" s="140" t="s">
        <v>129</v>
      </c>
      <c r="G346" s="140" t="s">
        <v>1256</v>
      </c>
      <c r="H346" s="140" t="s">
        <v>1257</v>
      </c>
      <c r="I346" s="145">
        <v>800</v>
      </c>
      <c r="J346" s="145"/>
      <c r="K346" s="145"/>
      <c r="L346" s="145"/>
      <c r="M346" s="145"/>
      <c r="N346" s="145"/>
      <c r="O346" s="145"/>
      <c r="P346" s="145"/>
      <c r="Q346" s="145"/>
      <c r="R346" s="145"/>
      <c r="S346" s="145"/>
      <c r="T346" s="148"/>
      <c r="U346" s="148">
        <v>800</v>
      </c>
      <c r="V346" s="148"/>
      <c r="W346" s="145" t="s">
        <v>107</v>
      </c>
      <c r="X346" s="149" t="s">
        <v>108</v>
      </c>
      <c r="Y346" s="149" t="s">
        <v>127</v>
      </c>
      <c r="Z346" s="149" t="s">
        <v>127</v>
      </c>
      <c r="AA346" s="149" t="s">
        <v>127</v>
      </c>
      <c r="AB346" s="149" t="s">
        <v>127</v>
      </c>
      <c r="AC346" s="149"/>
      <c r="AD346" s="148">
        <v>400</v>
      </c>
      <c r="AE346" s="148">
        <v>1000</v>
      </c>
      <c r="AF346" s="151" t="s">
        <v>1292</v>
      </c>
      <c r="AG346" s="155" t="s">
        <v>1293</v>
      </c>
      <c r="AH346" s="148"/>
      <c r="AI346" s="149" t="s">
        <v>127</v>
      </c>
      <c r="AJ346" s="149" t="s">
        <v>1294</v>
      </c>
      <c r="AK346" s="154"/>
      <c r="AL346" s="154"/>
      <c r="AM346" s="154"/>
      <c r="AN346" s="154"/>
      <c r="AO346" s="143" t="s">
        <v>127</v>
      </c>
      <c r="AP346" s="140" t="s">
        <v>1256</v>
      </c>
    </row>
    <row r="347" s="13" customFormat="1" ht="76.5" customHeight="1" spans="1:42">
      <c r="A347" s="144" t="s">
        <v>1295</v>
      </c>
      <c r="B347" s="145" t="s">
        <v>1296</v>
      </c>
      <c r="C347" s="145" t="s">
        <v>1297</v>
      </c>
      <c r="D347" s="145" t="s">
        <v>1127</v>
      </c>
      <c r="E347" s="145" t="s">
        <v>1255</v>
      </c>
      <c r="F347" s="140" t="s">
        <v>129</v>
      </c>
      <c r="G347" s="140" t="s">
        <v>1256</v>
      </c>
      <c r="H347" s="140" t="s">
        <v>1257</v>
      </c>
      <c r="I347" s="145">
        <v>75</v>
      </c>
      <c r="J347" s="145"/>
      <c r="K347" s="145"/>
      <c r="L347" s="145"/>
      <c r="M347" s="145"/>
      <c r="N347" s="145"/>
      <c r="O347" s="145"/>
      <c r="P347" s="145"/>
      <c r="Q347" s="145"/>
      <c r="R347" s="145"/>
      <c r="S347" s="145"/>
      <c r="T347" s="148">
        <v>75</v>
      </c>
      <c r="U347" s="148"/>
      <c r="V347" s="148"/>
      <c r="W347" s="145" t="s">
        <v>107</v>
      </c>
      <c r="X347" s="148" t="s">
        <v>108</v>
      </c>
      <c r="Y347" s="148" t="s">
        <v>127</v>
      </c>
      <c r="Z347" s="148" t="s">
        <v>127</v>
      </c>
      <c r="AA347" s="148" t="s">
        <v>127</v>
      </c>
      <c r="AB347" s="148" t="s">
        <v>127</v>
      </c>
      <c r="AC347" s="148"/>
      <c r="AD347" s="148">
        <v>150</v>
      </c>
      <c r="AE347" s="148">
        <v>150</v>
      </c>
      <c r="AF347" s="150" t="s">
        <v>1298</v>
      </c>
      <c r="AG347" s="150" t="s">
        <v>1299</v>
      </c>
      <c r="AH347" s="148"/>
      <c r="AI347" s="148" t="s">
        <v>127</v>
      </c>
      <c r="AJ347" s="148" t="s">
        <v>1300</v>
      </c>
      <c r="AK347" s="150"/>
      <c r="AL347" s="150"/>
      <c r="AM347" s="150"/>
      <c r="AN347" s="150"/>
      <c r="AO347" s="140" t="s">
        <v>127</v>
      </c>
      <c r="AP347" s="140" t="s">
        <v>1256</v>
      </c>
    </row>
    <row r="348" s="13" customFormat="1" ht="76.5" customHeight="1" spans="1:42">
      <c r="A348" s="144" t="s">
        <v>1301</v>
      </c>
      <c r="B348" s="145" t="s">
        <v>1302</v>
      </c>
      <c r="C348" s="145" t="s">
        <v>1303</v>
      </c>
      <c r="D348" s="145" t="s">
        <v>1127</v>
      </c>
      <c r="E348" s="145" t="s">
        <v>1255</v>
      </c>
      <c r="F348" s="140" t="s">
        <v>129</v>
      </c>
      <c r="G348" s="140" t="s">
        <v>1256</v>
      </c>
      <c r="H348" s="140" t="s">
        <v>1257</v>
      </c>
      <c r="I348" s="145">
        <v>54</v>
      </c>
      <c r="J348" s="145"/>
      <c r="K348" s="145"/>
      <c r="L348" s="145"/>
      <c r="M348" s="145"/>
      <c r="N348" s="145"/>
      <c r="O348" s="145">
        <v>54</v>
      </c>
      <c r="P348" s="145"/>
      <c r="Q348" s="145"/>
      <c r="R348" s="145"/>
      <c r="S348" s="145"/>
      <c r="T348" s="145"/>
      <c r="U348" s="145"/>
      <c r="V348" s="145"/>
      <c r="W348" s="145" t="s">
        <v>107</v>
      </c>
      <c r="X348" s="145" t="s">
        <v>108</v>
      </c>
      <c r="Y348" s="145" t="s">
        <v>127</v>
      </c>
      <c r="Z348" s="145" t="s">
        <v>127</v>
      </c>
      <c r="AA348" s="145" t="s">
        <v>127</v>
      </c>
      <c r="AB348" s="145" t="s">
        <v>127</v>
      </c>
      <c r="AC348" s="145"/>
      <c r="AD348" s="145">
        <v>180</v>
      </c>
      <c r="AE348" s="145">
        <v>180</v>
      </c>
      <c r="AF348" s="150" t="s">
        <v>1304</v>
      </c>
      <c r="AG348" s="150" t="s">
        <v>1305</v>
      </c>
      <c r="AH348" s="145"/>
      <c r="AI348" s="145" t="s">
        <v>127</v>
      </c>
      <c r="AJ348" s="145" t="s">
        <v>1300</v>
      </c>
      <c r="AK348" s="145"/>
      <c r="AL348" s="145"/>
      <c r="AM348" s="145"/>
      <c r="AN348" s="145"/>
      <c r="AO348" s="140" t="s">
        <v>127</v>
      </c>
      <c r="AP348" s="140" t="s">
        <v>1256</v>
      </c>
    </row>
    <row r="349" ht="32.4" customHeight="1" spans="1:41">
      <c r="A349" s="30" t="s">
        <v>42</v>
      </c>
      <c r="B349" s="30"/>
      <c r="C349" s="30"/>
      <c r="D349" s="30"/>
      <c r="E349" s="30"/>
      <c r="F349" s="30"/>
      <c r="G349" s="30"/>
      <c r="H349" s="30"/>
      <c r="I349" s="30">
        <f>I350+I351+I352+I353+I354+I355</f>
        <v>1490</v>
      </c>
      <c r="J349" s="30">
        <f t="shared" ref="J349:V349" si="15">J350+J351+J352+J353+J354+J355</f>
        <v>0</v>
      </c>
      <c r="K349" s="30">
        <f>K350+K351+K352+K353+K354+K355</f>
        <v>0</v>
      </c>
      <c r="L349" s="30">
        <f>L350+L351+L352+L353+L354+L355</f>
        <v>0</v>
      </c>
      <c r="M349" s="30">
        <f>M350+M351+M352+M353+M354+M355</f>
        <v>0</v>
      </c>
      <c r="N349" s="30">
        <f>N350+N351+N352+N353+N354+N355</f>
        <v>0</v>
      </c>
      <c r="O349" s="30">
        <f>O350+O351+O352+O353+O354+O355</f>
        <v>1160</v>
      </c>
      <c r="P349" s="30">
        <f>P350+P351+P352+P353+P354+P355</f>
        <v>0</v>
      </c>
      <c r="Q349" s="30">
        <f>Q350+Q351+Q352+Q353+Q354+Q355</f>
        <v>0</v>
      </c>
      <c r="R349" s="30">
        <f>R350+R351+R352+R353+R354+R355</f>
        <v>0</v>
      </c>
      <c r="S349" s="30">
        <f>S350+S351+S352+S353+S354+S355</f>
        <v>0</v>
      </c>
      <c r="T349" s="30">
        <f>T350+T351+T352+T353+T354+T355</f>
        <v>0</v>
      </c>
      <c r="U349" s="30">
        <f>U350+U351+U352+U353+U354+U355</f>
        <v>0</v>
      </c>
      <c r="V349" s="30">
        <f>V350+V351+V352+V353+V354+V355</f>
        <v>330</v>
      </c>
      <c r="W349" s="30"/>
      <c r="X349" s="30"/>
      <c r="Y349" s="30"/>
      <c r="Z349" s="30"/>
      <c r="AA349" s="30"/>
      <c r="AB349" s="30"/>
      <c r="AC349" s="30"/>
      <c r="AD349" s="30"/>
      <c r="AE349" s="30"/>
      <c r="AF349" s="30"/>
      <c r="AG349" s="30"/>
      <c r="AH349" s="30"/>
      <c r="AI349" s="30"/>
      <c r="AJ349" s="30"/>
      <c r="AK349" s="30"/>
      <c r="AL349" s="30"/>
      <c r="AM349" s="30"/>
      <c r="AN349" s="30"/>
      <c r="AO349" s="30"/>
    </row>
    <row r="350" ht="57" spans="1:41">
      <c r="A350" s="50" t="s">
        <v>43</v>
      </c>
      <c r="B350" s="50" t="s">
        <v>1306</v>
      </c>
      <c r="C350" s="52" t="s">
        <v>1307</v>
      </c>
      <c r="D350" s="52" t="s">
        <v>1308</v>
      </c>
      <c r="E350" s="52" t="s">
        <v>1309</v>
      </c>
      <c r="F350" s="52" t="s">
        <v>129</v>
      </c>
      <c r="G350" s="52" t="s">
        <v>1310</v>
      </c>
      <c r="H350" s="52" t="s">
        <v>1311</v>
      </c>
      <c r="I350" s="52">
        <v>760</v>
      </c>
      <c r="J350" s="52"/>
      <c r="K350" s="52"/>
      <c r="L350" s="52"/>
      <c r="M350" s="52"/>
      <c r="N350" s="52"/>
      <c r="O350" s="52">
        <v>430</v>
      </c>
      <c r="P350" s="52"/>
      <c r="Q350" s="52"/>
      <c r="R350" s="52"/>
      <c r="S350" s="52"/>
      <c r="T350" s="52"/>
      <c r="U350" s="52"/>
      <c r="V350" s="52">
        <v>330</v>
      </c>
      <c r="W350" s="52" t="s">
        <v>107</v>
      </c>
      <c r="X350" s="52" t="s">
        <v>108</v>
      </c>
      <c r="Y350" s="52" t="s">
        <v>127</v>
      </c>
      <c r="Z350" s="52" t="s">
        <v>127</v>
      </c>
      <c r="AA350" s="52" t="s">
        <v>127</v>
      </c>
      <c r="AB350" s="52" t="s">
        <v>127</v>
      </c>
      <c r="AC350" s="52">
        <v>11000</v>
      </c>
      <c r="AD350" s="52">
        <v>32000</v>
      </c>
      <c r="AE350" s="52">
        <v>32000</v>
      </c>
      <c r="AF350" s="52" t="s">
        <v>1312</v>
      </c>
      <c r="AG350" s="52" t="s">
        <v>1313</v>
      </c>
      <c r="AH350" s="52" t="s">
        <v>1314</v>
      </c>
      <c r="AI350" s="52" t="s">
        <v>127</v>
      </c>
      <c r="AJ350" s="52" t="s">
        <v>1315</v>
      </c>
      <c r="AK350" s="52"/>
      <c r="AL350" s="52"/>
      <c r="AM350" s="52"/>
      <c r="AN350" s="52"/>
      <c r="AO350" s="52"/>
    </row>
    <row r="351" ht="33.65" customHeight="1" spans="1:41">
      <c r="A351" s="50" t="s">
        <v>44</v>
      </c>
      <c r="B351" s="50"/>
      <c r="C351" s="52"/>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t="s">
        <v>1315</v>
      </c>
      <c r="AK351" s="52"/>
      <c r="AL351" s="52"/>
      <c r="AM351" s="52"/>
      <c r="AN351" s="52"/>
      <c r="AO351" s="52"/>
    </row>
    <row r="352" ht="57" spans="1:41">
      <c r="A352" s="52" t="s">
        <v>45</v>
      </c>
      <c r="B352" s="52" t="s">
        <v>1316</v>
      </c>
      <c r="C352" s="52" t="s">
        <v>1317</v>
      </c>
      <c r="D352" s="52" t="s">
        <v>1308</v>
      </c>
      <c r="E352" s="52" t="s">
        <v>1309</v>
      </c>
      <c r="F352" s="52" t="s">
        <v>129</v>
      </c>
      <c r="G352" s="52" t="s">
        <v>1310</v>
      </c>
      <c r="H352" s="52" t="s">
        <v>1311</v>
      </c>
      <c r="I352" s="52">
        <v>730</v>
      </c>
      <c r="J352" s="52"/>
      <c r="K352" s="52"/>
      <c r="L352" s="52"/>
      <c r="M352" s="52"/>
      <c r="N352" s="52"/>
      <c r="O352" s="52">
        <v>730</v>
      </c>
      <c r="P352" s="52"/>
      <c r="Q352" s="52"/>
      <c r="R352" s="52"/>
      <c r="S352" s="52"/>
      <c r="T352" s="52"/>
      <c r="U352" s="52"/>
      <c r="V352" s="52"/>
      <c r="W352" s="52" t="s">
        <v>107</v>
      </c>
      <c r="X352" s="52" t="s">
        <v>108</v>
      </c>
      <c r="Y352" s="52" t="s">
        <v>127</v>
      </c>
      <c r="Z352" s="52" t="s">
        <v>127</v>
      </c>
      <c r="AA352" s="52" t="s">
        <v>127</v>
      </c>
      <c r="AB352" s="52" t="s">
        <v>127</v>
      </c>
      <c r="AC352" s="52">
        <v>1800</v>
      </c>
      <c r="AD352" s="52">
        <v>5000</v>
      </c>
      <c r="AE352" s="52">
        <v>5000</v>
      </c>
      <c r="AF352" s="52" t="s">
        <v>1312</v>
      </c>
      <c r="AG352" s="52" t="s">
        <v>1318</v>
      </c>
      <c r="AH352" s="52" t="s">
        <v>1314</v>
      </c>
      <c r="AI352" s="52" t="s">
        <v>127</v>
      </c>
      <c r="AJ352" s="52" t="s">
        <v>1315</v>
      </c>
      <c r="AK352" s="52"/>
      <c r="AL352" s="52"/>
      <c r="AM352" s="52"/>
      <c r="AN352" s="52"/>
      <c r="AO352" s="52"/>
    </row>
    <row r="353" ht="28.5" spans="1:41">
      <c r="A353" s="52" t="s">
        <v>46</v>
      </c>
      <c r="B353" s="52"/>
      <c r="C353" s="52"/>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row>
    <row r="354" ht="30.65" customHeight="1" spans="1:41">
      <c r="A354" s="52" t="s">
        <v>47</v>
      </c>
      <c r="B354" s="52"/>
      <c r="C354" s="52"/>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row>
    <row r="355" ht="28.5" spans="1:41">
      <c r="A355" s="52" t="s">
        <v>48</v>
      </c>
      <c r="B355" s="52"/>
      <c r="C355" s="52"/>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row>
    <row r="356" ht="35.4" customHeight="1" spans="1:41">
      <c r="A356" s="30" t="s">
        <v>49</v>
      </c>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row>
    <row r="357" ht="35.4" customHeight="1" spans="1:41">
      <c r="A357" s="52" t="s">
        <v>50</v>
      </c>
      <c r="B357" s="52"/>
      <c r="C357" s="52"/>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row>
    <row r="358" ht="35.4" customHeight="1" spans="1:41">
      <c r="A358" s="30" t="s">
        <v>51</v>
      </c>
      <c r="B358" s="30"/>
      <c r="C358" s="30"/>
      <c r="D358" s="30"/>
      <c r="E358" s="30"/>
      <c r="F358" s="30"/>
      <c r="G358" s="30"/>
      <c r="H358" s="30"/>
      <c r="I358" s="30">
        <f>I359+I369+I370+I371+I372</f>
        <v>556</v>
      </c>
      <c r="J358" s="30">
        <f t="shared" ref="J358:V358" si="16">J359+J369+J370+J371+J372</f>
        <v>556</v>
      </c>
      <c r="K358" s="30">
        <f>K359+K369+K370+K371+K372</f>
        <v>556</v>
      </c>
      <c r="L358" s="30">
        <f>L359+L369+L370+L371+L372</f>
        <v>0</v>
      </c>
      <c r="M358" s="30">
        <f>M359+M369+M370+M371+M372</f>
        <v>0</v>
      </c>
      <c r="N358" s="30">
        <f>N359+N369+N370+N371+N372</f>
        <v>0</v>
      </c>
      <c r="O358" s="30">
        <f>O359+O369+O370+O371+O372</f>
        <v>0</v>
      </c>
      <c r="P358" s="30">
        <f>P359+P369+P370+P371+P372</f>
        <v>0</v>
      </c>
      <c r="Q358" s="30">
        <f>Q359+Q369+Q370+Q371+Q372</f>
        <v>0</v>
      </c>
      <c r="R358" s="30">
        <f>R359+R369+R370+R371+R372</f>
        <v>0</v>
      </c>
      <c r="S358" s="30">
        <f>S359+S369+S370+S371+S372</f>
        <v>0</v>
      </c>
      <c r="T358" s="30">
        <f>T359+T369+T370+T371+T372</f>
        <v>0</v>
      </c>
      <c r="U358" s="30">
        <f>U359+U369+U370+U371+U372</f>
        <v>0</v>
      </c>
      <c r="V358" s="30">
        <f>V359+V369+V370+V371+V372</f>
        <v>0</v>
      </c>
      <c r="W358" s="30"/>
      <c r="X358" s="30"/>
      <c r="Y358" s="30"/>
      <c r="Z358" s="30"/>
      <c r="AA358" s="30"/>
      <c r="AB358" s="30"/>
      <c r="AC358" s="30"/>
      <c r="AD358" s="30"/>
      <c r="AE358" s="30"/>
      <c r="AF358" s="30"/>
      <c r="AG358" s="30"/>
      <c r="AH358" s="30"/>
      <c r="AI358" s="30"/>
      <c r="AJ358" s="30"/>
      <c r="AK358" s="30"/>
      <c r="AL358" s="30"/>
      <c r="AM358" s="30"/>
      <c r="AN358" s="30"/>
      <c r="AO358" s="30"/>
    </row>
    <row r="359" ht="23" customHeight="1" spans="1:41">
      <c r="A359" s="52" t="s">
        <v>52</v>
      </c>
      <c r="B359" s="52"/>
      <c r="C359" s="52"/>
      <c r="D359" s="52"/>
      <c r="E359" s="52"/>
      <c r="F359" s="52"/>
      <c r="G359" s="52"/>
      <c r="H359" s="52"/>
      <c r="I359" s="52">
        <f>SUM(I360:I368)</f>
        <v>556</v>
      </c>
      <c r="J359" s="52">
        <f t="shared" ref="J359:V359" si="17">SUM(J360:J368)</f>
        <v>556</v>
      </c>
      <c r="K359" s="52">
        <f>SUM(K360:K368)</f>
        <v>556</v>
      </c>
      <c r="L359" s="52">
        <f>SUM(L360:L368)</f>
        <v>0</v>
      </c>
      <c r="M359" s="52">
        <f>SUM(M360:M368)</f>
        <v>0</v>
      </c>
      <c r="N359" s="52">
        <f>SUM(N360:N368)</f>
        <v>0</v>
      </c>
      <c r="O359" s="52">
        <f>SUM(O360:O368)</f>
        <v>0</v>
      </c>
      <c r="P359" s="52">
        <f>SUM(P360:P368)</f>
        <v>0</v>
      </c>
      <c r="Q359" s="52">
        <f>SUM(Q360:Q368)</f>
        <v>0</v>
      </c>
      <c r="R359" s="52">
        <f>SUM(R360:R368)</f>
        <v>0</v>
      </c>
      <c r="S359" s="52">
        <f>SUM(S360:S368)</f>
        <v>0</v>
      </c>
      <c r="T359" s="52">
        <f>SUM(T360:T368)</f>
        <v>0</v>
      </c>
      <c r="U359" s="52">
        <f>SUM(U360:U368)</f>
        <v>0</v>
      </c>
      <c r="V359" s="52">
        <f>SUM(V360:V368)</f>
        <v>0</v>
      </c>
      <c r="W359" s="52"/>
      <c r="X359" s="52"/>
      <c r="Y359" s="52"/>
      <c r="Z359" s="52"/>
      <c r="AA359" s="52"/>
      <c r="AB359" s="52"/>
      <c r="AC359" s="52"/>
      <c r="AD359" s="52"/>
      <c r="AE359" s="52"/>
      <c r="AF359" s="52"/>
      <c r="AG359" s="52"/>
      <c r="AH359" s="52"/>
      <c r="AI359" s="52"/>
      <c r="AJ359" s="52"/>
      <c r="AK359" s="52"/>
      <c r="AL359" s="52"/>
      <c r="AM359" s="52"/>
      <c r="AN359" s="52"/>
      <c r="AO359" s="52"/>
    </row>
    <row r="360" s="14" customFormat="1" ht="57" spans="1:41">
      <c r="A360" s="52"/>
      <c r="B360" s="52" t="s">
        <v>1319</v>
      </c>
      <c r="C360" s="52" t="s">
        <v>1320</v>
      </c>
      <c r="D360" s="52" t="s">
        <v>1321</v>
      </c>
      <c r="E360" s="52" t="s">
        <v>1322</v>
      </c>
      <c r="F360" s="52" t="s">
        <v>129</v>
      </c>
      <c r="G360" s="52" t="s">
        <v>237</v>
      </c>
      <c r="H360" s="52" t="s">
        <v>1213</v>
      </c>
      <c r="I360" s="52">
        <f t="shared" ref="I360:I368" si="18">K360</f>
        <v>74</v>
      </c>
      <c r="J360" s="52">
        <f t="shared" ref="J360:J368" si="19">I360</f>
        <v>74</v>
      </c>
      <c r="K360" s="52">
        <v>74</v>
      </c>
      <c r="L360" s="52"/>
      <c r="M360" s="52"/>
      <c r="N360" s="52"/>
      <c r="O360" s="52"/>
      <c r="P360" s="52"/>
      <c r="Q360" s="52"/>
      <c r="R360" s="52"/>
      <c r="S360" s="52"/>
      <c r="T360" s="52"/>
      <c r="U360" s="52"/>
      <c r="V360" s="52"/>
      <c r="W360" s="52" t="s">
        <v>107</v>
      </c>
      <c r="X360" s="52" t="s">
        <v>108</v>
      </c>
      <c r="Y360" s="52" t="s">
        <v>127</v>
      </c>
      <c r="Z360" s="52" t="s">
        <v>127</v>
      </c>
      <c r="AA360" s="52" t="s">
        <v>127</v>
      </c>
      <c r="AB360" s="52" t="s">
        <v>127</v>
      </c>
      <c r="AC360" s="52"/>
      <c r="AD360" s="52"/>
      <c r="AE360" s="52"/>
      <c r="AF360" s="52" t="s">
        <v>1323</v>
      </c>
      <c r="AG360" s="52" t="s">
        <v>1324</v>
      </c>
      <c r="AH360" s="52"/>
      <c r="AI360" s="52"/>
      <c r="AJ360" s="52"/>
      <c r="AK360" s="52"/>
      <c r="AL360" s="52"/>
      <c r="AM360" s="52"/>
      <c r="AN360" s="52"/>
      <c r="AO360" s="52" t="s">
        <v>1325</v>
      </c>
    </row>
    <row r="361" s="14" customFormat="1" ht="57" spans="1:41">
      <c r="A361" s="52"/>
      <c r="B361" s="52" t="s">
        <v>1326</v>
      </c>
      <c r="C361" s="52" t="s">
        <v>1327</v>
      </c>
      <c r="D361" s="52" t="s">
        <v>1328</v>
      </c>
      <c r="E361" s="52" t="s">
        <v>1322</v>
      </c>
      <c r="F361" s="52" t="s">
        <v>129</v>
      </c>
      <c r="G361" s="52" t="s">
        <v>237</v>
      </c>
      <c r="H361" s="52" t="s">
        <v>1208</v>
      </c>
      <c r="I361" s="52">
        <f>K361</f>
        <v>28</v>
      </c>
      <c r="J361" s="52">
        <f>I361</f>
        <v>28</v>
      </c>
      <c r="K361" s="52">
        <v>28</v>
      </c>
      <c r="L361" s="52"/>
      <c r="M361" s="52"/>
      <c r="N361" s="52"/>
      <c r="O361" s="52"/>
      <c r="P361" s="52"/>
      <c r="Q361" s="52"/>
      <c r="R361" s="52"/>
      <c r="S361" s="52"/>
      <c r="T361" s="52"/>
      <c r="U361" s="52"/>
      <c r="V361" s="52"/>
      <c r="W361" s="52" t="s">
        <v>107</v>
      </c>
      <c r="X361" s="52" t="s">
        <v>108</v>
      </c>
      <c r="Y361" s="52" t="s">
        <v>127</v>
      </c>
      <c r="Z361" s="52" t="s">
        <v>127</v>
      </c>
      <c r="AA361" s="52" t="s">
        <v>127</v>
      </c>
      <c r="AB361" s="52" t="s">
        <v>127</v>
      </c>
      <c r="AC361" s="52"/>
      <c r="AD361" s="52"/>
      <c r="AE361" s="52"/>
      <c r="AF361" s="52" t="s">
        <v>1323</v>
      </c>
      <c r="AG361" s="52" t="s">
        <v>1324</v>
      </c>
      <c r="AH361" s="52"/>
      <c r="AI361" s="52"/>
      <c r="AJ361" s="52"/>
      <c r="AK361" s="52"/>
      <c r="AL361" s="52"/>
      <c r="AM361" s="52"/>
      <c r="AN361" s="52"/>
      <c r="AO361" s="52" t="s">
        <v>1325</v>
      </c>
    </row>
    <row r="362" s="14" customFormat="1" ht="57" spans="1:41">
      <c r="A362" s="52"/>
      <c r="B362" s="52" t="s">
        <v>1329</v>
      </c>
      <c r="C362" s="52" t="s">
        <v>1330</v>
      </c>
      <c r="D362" s="52" t="s">
        <v>405</v>
      </c>
      <c r="E362" s="52" t="s">
        <v>1322</v>
      </c>
      <c r="F362" s="52" t="s">
        <v>129</v>
      </c>
      <c r="G362" s="52" t="s">
        <v>237</v>
      </c>
      <c r="H362" s="52" t="s">
        <v>1218</v>
      </c>
      <c r="I362" s="52">
        <f>K362</f>
        <v>61</v>
      </c>
      <c r="J362" s="52">
        <f>I362</f>
        <v>61</v>
      </c>
      <c r="K362" s="52">
        <v>61</v>
      </c>
      <c r="L362" s="52"/>
      <c r="M362" s="52"/>
      <c r="N362" s="52"/>
      <c r="O362" s="52"/>
      <c r="P362" s="52"/>
      <c r="Q362" s="52"/>
      <c r="R362" s="52"/>
      <c r="S362" s="52"/>
      <c r="T362" s="52"/>
      <c r="U362" s="52"/>
      <c r="V362" s="52"/>
      <c r="W362" s="52" t="s">
        <v>107</v>
      </c>
      <c r="X362" s="52" t="s">
        <v>108</v>
      </c>
      <c r="Y362" s="52" t="s">
        <v>127</v>
      </c>
      <c r="Z362" s="52" t="s">
        <v>127</v>
      </c>
      <c r="AA362" s="52" t="s">
        <v>127</v>
      </c>
      <c r="AB362" s="52" t="s">
        <v>127</v>
      </c>
      <c r="AC362" s="52"/>
      <c r="AD362" s="52"/>
      <c r="AE362" s="52"/>
      <c r="AF362" s="52" t="s">
        <v>1323</v>
      </c>
      <c r="AG362" s="52" t="s">
        <v>1324</v>
      </c>
      <c r="AH362" s="52"/>
      <c r="AI362" s="52"/>
      <c r="AJ362" s="52"/>
      <c r="AK362" s="52"/>
      <c r="AL362" s="52"/>
      <c r="AM362" s="52"/>
      <c r="AN362" s="52"/>
      <c r="AO362" s="52" t="s">
        <v>1325</v>
      </c>
    </row>
    <row r="363" s="14" customFormat="1" ht="57" spans="1:41">
      <c r="A363" s="52"/>
      <c r="B363" s="52" t="s">
        <v>1331</v>
      </c>
      <c r="C363" s="52" t="s">
        <v>1332</v>
      </c>
      <c r="D363" s="52" t="s">
        <v>1333</v>
      </c>
      <c r="E363" s="52" t="s">
        <v>1322</v>
      </c>
      <c r="F363" s="52" t="s">
        <v>129</v>
      </c>
      <c r="G363" s="52" t="s">
        <v>237</v>
      </c>
      <c r="H363" s="52" t="s">
        <v>1228</v>
      </c>
      <c r="I363" s="52">
        <f>K363</f>
        <v>38</v>
      </c>
      <c r="J363" s="52">
        <f>I363</f>
        <v>38</v>
      </c>
      <c r="K363" s="52">
        <v>38</v>
      </c>
      <c r="L363" s="52"/>
      <c r="M363" s="52"/>
      <c r="N363" s="52"/>
      <c r="O363" s="52"/>
      <c r="P363" s="52"/>
      <c r="Q363" s="52"/>
      <c r="R363" s="52"/>
      <c r="S363" s="52"/>
      <c r="T363" s="52"/>
      <c r="U363" s="52"/>
      <c r="V363" s="52"/>
      <c r="W363" s="52" t="s">
        <v>107</v>
      </c>
      <c r="X363" s="52" t="s">
        <v>108</v>
      </c>
      <c r="Y363" s="52" t="s">
        <v>127</v>
      </c>
      <c r="Z363" s="52" t="s">
        <v>127</v>
      </c>
      <c r="AA363" s="52" t="s">
        <v>127</v>
      </c>
      <c r="AB363" s="52" t="s">
        <v>127</v>
      </c>
      <c r="AC363" s="52"/>
      <c r="AD363" s="52"/>
      <c r="AE363" s="52"/>
      <c r="AF363" s="52" t="s">
        <v>1323</v>
      </c>
      <c r="AG363" s="52" t="s">
        <v>1324</v>
      </c>
      <c r="AH363" s="52"/>
      <c r="AI363" s="52"/>
      <c r="AJ363" s="52"/>
      <c r="AK363" s="52"/>
      <c r="AL363" s="52"/>
      <c r="AM363" s="52"/>
      <c r="AN363" s="52"/>
      <c r="AO363" s="52" t="s">
        <v>1325</v>
      </c>
    </row>
    <row r="364" s="14" customFormat="1" ht="57" spans="1:41">
      <c r="A364" s="52"/>
      <c r="B364" s="52" t="s">
        <v>1334</v>
      </c>
      <c r="C364" s="52" t="s">
        <v>1335</v>
      </c>
      <c r="D364" s="52" t="s">
        <v>1336</v>
      </c>
      <c r="E364" s="52" t="s">
        <v>1322</v>
      </c>
      <c r="F364" s="52" t="s">
        <v>129</v>
      </c>
      <c r="G364" s="52" t="s">
        <v>237</v>
      </c>
      <c r="H364" s="52" t="s">
        <v>1203</v>
      </c>
      <c r="I364" s="52">
        <f>K364</f>
        <v>42</v>
      </c>
      <c r="J364" s="52">
        <f>I364</f>
        <v>42</v>
      </c>
      <c r="K364" s="52">
        <v>42</v>
      </c>
      <c r="L364" s="52"/>
      <c r="M364" s="52"/>
      <c r="N364" s="52"/>
      <c r="O364" s="52"/>
      <c r="P364" s="52"/>
      <c r="Q364" s="52"/>
      <c r="R364" s="52"/>
      <c r="S364" s="52"/>
      <c r="T364" s="52"/>
      <c r="U364" s="52"/>
      <c r="V364" s="52"/>
      <c r="W364" s="52" t="s">
        <v>107</v>
      </c>
      <c r="X364" s="52" t="s">
        <v>108</v>
      </c>
      <c r="Y364" s="52" t="s">
        <v>127</v>
      </c>
      <c r="Z364" s="52" t="s">
        <v>127</v>
      </c>
      <c r="AA364" s="52" t="s">
        <v>127</v>
      </c>
      <c r="AB364" s="52" t="s">
        <v>127</v>
      </c>
      <c r="AC364" s="52"/>
      <c r="AD364" s="52"/>
      <c r="AE364" s="52"/>
      <c r="AF364" s="52" t="s">
        <v>1323</v>
      </c>
      <c r="AG364" s="52" t="s">
        <v>1324</v>
      </c>
      <c r="AH364" s="52"/>
      <c r="AI364" s="52"/>
      <c r="AJ364" s="52"/>
      <c r="AK364" s="52"/>
      <c r="AL364" s="52"/>
      <c r="AM364" s="52"/>
      <c r="AN364" s="52"/>
      <c r="AO364" s="52" t="s">
        <v>1325</v>
      </c>
    </row>
    <row r="365" s="14" customFormat="1" ht="57" spans="1:41">
      <c r="A365" s="52"/>
      <c r="B365" s="52" t="s">
        <v>1337</v>
      </c>
      <c r="C365" s="52" t="s">
        <v>1338</v>
      </c>
      <c r="D365" s="52" t="s">
        <v>586</v>
      </c>
      <c r="E365" s="52" t="s">
        <v>1322</v>
      </c>
      <c r="F365" s="52" t="s">
        <v>129</v>
      </c>
      <c r="G365" s="52" t="s">
        <v>237</v>
      </c>
      <c r="H365" s="52" t="s">
        <v>1192</v>
      </c>
      <c r="I365" s="52">
        <f>K365</f>
        <v>160</v>
      </c>
      <c r="J365" s="52">
        <f>I365</f>
        <v>160</v>
      </c>
      <c r="K365" s="52">
        <v>160</v>
      </c>
      <c r="L365" s="52"/>
      <c r="M365" s="52"/>
      <c r="N365" s="52"/>
      <c r="O365" s="52"/>
      <c r="P365" s="52"/>
      <c r="Q365" s="52"/>
      <c r="R365" s="52"/>
      <c r="S365" s="52"/>
      <c r="T365" s="52"/>
      <c r="U365" s="52"/>
      <c r="V365" s="52"/>
      <c r="W365" s="52" t="s">
        <v>107</v>
      </c>
      <c r="X365" s="52" t="s">
        <v>108</v>
      </c>
      <c r="Y365" s="52" t="s">
        <v>127</v>
      </c>
      <c r="Z365" s="52" t="s">
        <v>127</v>
      </c>
      <c r="AA365" s="52" t="s">
        <v>127</v>
      </c>
      <c r="AB365" s="52" t="s">
        <v>127</v>
      </c>
      <c r="AC365" s="52"/>
      <c r="AD365" s="52"/>
      <c r="AE365" s="52"/>
      <c r="AF365" s="52" t="s">
        <v>1323</v>
      </c>
      <c r="AG365" s="52" t="s">
        <v>1324</v>
      </c>
      <c r="AH365" s="52"/>
      <c r="AI365" s="52"/>
      <c r="AJ365" s="52"/>
      <c r="AK365" s="52"/>
      <c r="AL365" s="52"/>
      <c r="AM365" s="52"/>
      <c r="AN365" s="52"/>
      <c r="AO365" s="52" t="s">
        <v>1325</v>
      </c>
    </row>
    <row r="366" s="14" customFormat="1" ht="57" spans="1:41">
      <c r="A366" s="52"/>
      <c r="B366" s="52" t="s">
        <v>1339</v>
      </c>
      <c r="C366" s="52" t="s">
        <v>1340</v>
      </c>
      <c r="D366" s="52" t="s">
        <v>1341</v>
      </c>
      <c r="E366" s="52" t="s">
        <v>1322</v>
      </c>
      <c r="F366" s="52" t="s">
        <v>129</v>
      </c>
      <c r="G366" s="52" t="s">
        <v>237</v>
      </c>
      <c r="H366" s="52" t="s">
        <v>1198</v>
      </c>
      <c r="I366" s="52">
        <f>K366</f>
        <v>35</v>
      </c>
      <c r="J366" s="52">
        <f>I366</f>
        <v>35</v>
      </c>
      <c r="K366" s="52">
        <v>35</v>
      </c>
      <c r="L366" s="52"/>
      <c r="M366" s="52"/>
      <c r="N366" s="52"/>
      <c r="O366" s="52"/>
      <c r="P366" s="52"/>
      <c r="Q366" s="52"/>
      <c r="R366" s="52"/>
      <c r="S366" s="52"/>
      <c r="T366" s="52"/>
      <c r="U366" s="52"/>
      <c r="V366" s="52"/>
      <c r="W366" s="52" t="s">
        <v>107</v>
      </c>
      <c r="X366" s="52" t="s">
        <v>108</v>
      </c>
      <c r="Y366" s="52" t="s">
        <v>127</v>
      </c>
      <c r="Z366" s="52" t="s">
        <v>127</v>
      </c>
      <c r="AA366" s="52" t="s">
        <v>127</v>
      </c>
      <c r="AB366" s="52" t="s">
        <v>127</v>
      </c>
      <c r="AC366" s="52"/>
      <c r="AD366" s="52"/>
      <c r="AE366" s="52"/>
      <c r="AF366" s="52" t="s">
        <v>1323</v>
      </c>
      <c r="AG366" s="52" t="s">
        <v>1324</v>
      </c>
      <c r="AH366" s="52"/>
      <c r="AI366" s="52"/>
      <c r="AJ366" s="52"/>
      <c r="AK366" s="52"/>
      <c r="AL366" s="52"/>
      <c r="AM366" s="52"/>
      <c r="AN366" s="52"/>
      <c r="AO366" s="52" t="s">
        <v>1325</v>
      </c>
    </row>
    <row r="367" s="14" customFormat="1" ht="57" spans="1:41">
      <c r="A367" s="52"/>
      <c r="B367" s="52" t="s">
        <v>1342</v>
      </c>
      <c r="C367" s="52" t="s">
        <v>1332</v>
      </c>
      <c r="D367" s="52" t="s">
        <v>1343</v>
      </c>
      <c r="E367" s="52" t="s">
        <v>1322</v>
      </c>
      <c r="F367" s="52" t="s">
        <v>129</v>
      </c>
      <c r="G367" s="52" t="s">
        <v>237</v>
      </c>
      <c r="H367" s="52" t="s">
        <v>1233</v>
      </c>
      <c r="I367" s="52">
        <f>K367</f>
        <v>38</v>
      </c>
      <c r="J367" s="52">
        <f>I367</f>
        <v>38</v>
      </c>
      <c r="K367" s="52">
        <v>38</v>
      </c>
      <c r="L367" s="52"/>
      <c r="M367" s="52"/>
      <c r="N367" s="52"/>
      <c r="O367" s="52"/>
      <c r="P367" s="52"/>
      <c r="Q367" s="52"/>
      <c r="R367" s="52"/>
      <c r="S367" s="52"/>
      <c r="T367" s="52"/>
      <c r="U367" s="52"/>
      <c r="V367" s="52"/>
      <c r="W367" s="52" t="s">
        <v>107</v>
      </c>
      <c r="X367" s="52" t="s">
        <v>108</v>
      </c>
      <c r="Y367" s="52" t="s">
        <v>127</v>
      </c>
      <c r="Z367" s="52" t="s">
        <v>127</v>
      </c>
      <c r="AA367" s="52" t="s">
        <v>127</v>
      </c>
      <c r="AB367" s="52" t="s">
        <v>127</v>
      </c>
      <c r="AC367" s="52"/>
      <c r="AD367" s="52"/>
      <c r="AE367" s="52"/>
      <c r="AF367" s="52" t="s">
        <v>1323</v>
      </c>
      <c r="AG367" s="52" t="s">
        <v>1324</v>
      </c>
      <c r="AH367" s="52"/>
      <c r="AI367" s="52"/>
      <c r="AJ367" s="52"/>
      <c r="AK367" s="52"/>
      <c r="AL367" s="52"/>
      <c r="AM367" s="52"/>
      <c r="AN367" s="52"/>
      <c r="AO367" s="52" t="s">
        <v>1325</v>
      </c>
    </row>
    <row r="368" s="14" customFormat="1" ht="57" spans="1:41">
      <c r="A368" s="52"/>
      <c r="B368" s="52" t="s">
        <v>1344</v>
      </c>
      <c r="C368" s="52" t="s">
        <v>1345</v>
      </c>
      <c r="D368" s="52" t="s">
        <v>1346</v>
      </c>
      <c r="E368" s="52" t="s">
        <v>1322</v>
      </c>
      <c r="F368" s="52" t="s">
        <v>129</v>
      </c>
      <c r="G368" s="52" t="s">
        <v>237</v>
      </c>
      <c r="H368" s="52" t="s">
        <v>1223</v>
      </c>
      <c r="I368" s="52">
        <f>K368</f>
        <v>80</v>
      </c>
      <c r="J368" s="52">
        <f>I368</f>
        <v>80</v>
      </c>
      <c r="K368" s="52">
        <v>80</v>
      </c>
      <c r="L368" s="52"/>
      <c r="M368" s="52"/>
      <c r="N368" s="52"/>
      <c r="O368" s="52"/>
      <c r="P368" s="52"/>
      <c r="Q368" s="52"/>
      <c r="R368" s="52"/>
      <c r="S368" s="52"/>
      <c r="T368" s="52"/>
      <c r="U368" s="52"/>
      <c r="V368" s="52"/>
      <c r="W368" s="52" t="s">
        <v>107</v>
      </c>
      <c r="X368" s="52" t="s">
        <v>108</v>
      </c>
      <c r="Y368" s="52" t="s">
        <v>127</v>
      </c>
      <c r="Z368" s="52" t="s">
        <v>127</v>
      </c>
      <c r="AA368" s="52" t="s">
        <v>127</v>
      </c>
      <c r="AB368" s="52" t="s">
        <v>127</v>
      </c>
      <c r="AC368" s="52"/>
      <c r="AD368" s="52"/>
      <c r="AE368" s="52"/>
      <c r="AF368" s="52" t="s">
        <v>1323</v>
      </c>
      <c r="AG368" s="52" t="s">
        <v>1324</v>
      </c>
      <c r="AH368" s="52"/>
      <c r="AI368" s="52"/>
      <c r="AJ368" s="52"/>
      <c r="AK368" s="52"/>
      <c r="AL368" s="52"/>
      <c r="AM368" s="52"/>
      <c r="AN368" s="52"/>
      <c r="AO368" s="52" t="s">
        <v>1325</v>
      </c>
    </row>
    <row r="369" ht="47" customHeight="1" spans="1:41">
      <c r="A369" s="51" t="s">
        <v>53</v>
      </c>
      <c r="B369" s="52"/>
      <c r="C369" s="52"/>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row>
    <row r="370" ht="29.4" customHeight="1" spans="1:41">
      <c r="A370" s="50" t="s">
        <v>54</v>
      </c>
      <c r="B370" s="52"/>
      <c r="C370" s="52"/>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row>
    <row r="371" ht="38" customHeight="1" spans="1:41">
      <c r="A371" s="50" t="s">
        <v>55</v>
      </c>
      <c r="B371" s="52"/>
      <c r="C371" s="52"/>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row>
    <row r="372" ht="32.4" customHeight="1" spans="1:41">
      <c r="A372" s="50" t="s">
        <v>23</v>
      </c>
      <c r="B372" s="52"/>
      <c r="C372" s="52"/>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row>
    <row r="373" ht="32.4" customHeight="1" spans="1:41">
      <c r="A373" s="30" t="s">
        <v>56</v>
      </c>
      <c r="B373" s="30"/>
      <c r="C373" s="30"/>
      <c r="D373" s="30"/>
      <c r="E373" s="30"/>
      <c r="F373" s="30"/>
      <c r="G373" s="30"/>
      <c r="H373" s="30"/>
      <c r="I373" s="30">
        <f>I374+I375+I399</f>
        <v>2484.2</v>
      </c>
      <c r="J373" s="30">
        <f t="shared" ref="J373:V373" si="20">J374+J375+J399</f>
        <v>0</v>
      </c>
      <c r="K373" s="30">
        <f>K374+K375+K399</f>
        <v>0</v>
      </c>
      <c r="L373" s="30">
        <f>L374+L375+L399</f>
        <v>0</v>
      </c>
      <c r="M373" s="30">
        <f>M374+M375+M399</f>
        <v>0</v>
      </c>
      <c r="N373" s="30">
        <f>N374+N375+N399</f>
        <v>0</v>
      </c>
      <c r="O373" s="30">
        <f>O374+O375+O399</f>
        <v>2484.2</v>
      </c>
      <c r="P373" s="30">
        <f>P374+P375+P399</f>
        <v>0</v>
      </c>
      <c r="Q373" s="30">
        <f>Q374+Q375+Q399</f>
        <v>0</v>
      </c>
      <c r="R373" s="30">
        <f>R374+R375+R399</f>
        <v>0</v>
      </c>
      <c r="S373" s="30">
        <f>S374+S375+S399</f>
        <v>0</v>
      </c>
      <c r="T373" s="30">
        <f>T374+T375+T399</f>
        <v>0</v>
      </c>
      <c r="U373" s="30">
        <f>U374+U375+U399</f>
        <v>0</v>
      </c>
      <c r="V373" s="30">
        <f>V374+V375+V399</f>
        <v>0</v>
      </c>
      <c r="W373" s="30"/>
      <c r="X373" s="30"/>
      <c r="Y373" s="30"/>
      <c r="Z373" s="30"/>
      <c r="AA373" s="30"/>
      <c r="AB373" s="30"/>
      <c r="AC373" s="30"/>
      <c r="AD373" s="30"/>
      <c r="AE373" s="30"/>
      <c r="AF373" s="30"/>
      <c r="AG373" s="30"/>
      <c r="AH373" s="30"/>
      <c r="AI373" s="30"/>
      <c r="AJ373" s="30"/>
      <c r="AK373" s="30"/>
      <c r="AL373" s="30"/>
      <c r="AM373" s="30"/>
      <c r="AN373" s="30"/>
      <c r="AO373" s="30"/>
    </row>
    <row r="374" ht="32.4" customHeight="1" spans="1:41">
      <c r="A374" s="50" t="s">
        <v>57</v>
      </c>
      <c r="B374" s="52"/>
      <c r="C374" s="52"/>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row>
    <row r="375" ht="32.4" customHeight="1" spans="1:41">
      <c r="A375" s="50" t="s">
        <v>58</v>
      </c>
      <c r="B375" s="52" t="s">
        <v>109</v>
      </c>
      <c r="C375" s="52"/>
      <c r="D375" s="52"/>
      <c r="E375" s="52"/>
      <c r="F375" s="52"/>
      <c r="G375" s="52"/>
      <c r="H375" s="52"/>
      <c r="I375" s="52">
        <f t="shared" ref="I375:L375" si="21">SUM(I376:I398)</f>
        <v>866</v>
      </c>
      <c r="J375" s="52">
        <f>SUM(J376:J398)</f>
        <v>0</v>
      </c>
      <c r="K375" s="52"/>
      <c r="L375" s="52">
        <f>SUM(L376:L398)</f>
        <v>0</v>
      </c>
      <c r="M375" s="52"/>
      <c r="N375" s="52"/>
      <c r="O375" s="52">
        <f>SUM(O376:O398)</f>
        <v>866</v>
      </c>
      <c r="P375" s="52"/>
      <c r="Q375" s="52"/>
      <c r="R375" s="52"/>
      <c r="S375" s="52"/>
      <c r="T375" s="52"/>
      <c r="U375" s="52"/>
      <c r="V375" s="52"/>
      <c r="W375" s="52"/>
      <c r="X375" s="52"/>
      <c r="Y375" s="52"/>
      <c r="Z375" s="52"/>
      <c r="AA375" s="52"/>
      <c r="AB375" s="52"/>
      <c r="AC375" s="52">
        <f t="shared" ref="AC375:AE375" si="22">SUM(AC376:AC398)</f>
        <v>1148</v>
      </c>
      <c r="AD375" s="52">
        <f>SUM(AD376:AD398)</f>
        <v>2950</v>
      </c>
      <c r="AE375" s="52">
        <f>SUM(AE376:AE398)</f>
        <v>7076</v>
      </c>
      <c r="AF375" s="52"/>
      <c r="AG375" s="52"/>
      <c r="AH375" s="52"/>
      <c r="AI375" s="52"/>
      <c r="AJ375" s="52"/>
      <c r="AK375" s="52"/>
      <c r="AL375" s="52"/>
      <c r="AM375" s="52"/>
      <c r="AN375" s="52"/>
      <c r="AO375" s="52"/>
    </row>
    <row r="376" ht="85.5" spans="1:41">
      <c r="A376" s="50" t="s">
        <v>1347</v>
      </c>
      <c r="B376" s="52" t="s">
        <v>1348</v>
      </c>
      <c r="C376" s="52" t="s">
        <v>1349</v>
      </c>
      <c r="D376" s="52" t="s">
        <v>235</v>
      </c>
      <c r="E376" s="52" t="s">
        <v>251</v>
      </c>
      <c r="F376" s="52" t="s">
        <v>129</v>
      </c>
      <c r="G376" s="52" t="s">
        <v>1350</v>
      </c>
      <c r="H376" s="52" t="s">
        <v>1351</v>
      </c>
      <c r="I376" s="52">
        <v>20</v>
      </c>
      <c r="J376" s="52"/>
      <c r="K376" s="52"/>
      <c r="L376" s="52"/>
      <c r="M376" s="52"/>
      <c r="N376" s="52"/>
      <c r="O376" s="52">
        <v>20</v>
      </c>
      <c r="P376" s="52"/>
      <c r="Q376" s="52"/>
      <c r="R376" s="52"/>
      <c r="S376" s="52"/>
      <c r="T376" s="52"/>
      <c r="U376" s="52"/>
      <c r="V376" s="52"/>
      <c r="W376" s="52" t="s">
        <v>107</v>
      </c>
      <c r="X376" s="52" t="s">
        <v>108</v>
      </c>
      <c r="Y376" s="52" t="s">
        <v>108</v>
      </c>
      <c r="Z376" s="52" t="s">
        <v>127</v>
      </c>
      <c r="AA376" s="52" t="s">
        <v>127</v>
      </c>
      <c r="AB376" s="52" t="s">
        <v>127</v>
      </c>
      <c r="AC376" s="52">
        <v>49</v>
      </c>
      <c r="AD376" s="52">
        <v>112</v>
      </c>
      <c r="AE376" s="52">
        <v>356</v>
      </c>
      <c r="AF376" s="52" t="s">
        <v>1352</v>
      </c>
      <c r="AG376" s="52" t="s">
        <v>1353</v>
      </c>
      <c r="AH376" s="52"/>
      <c r="AI376" s="52"/>
      <c r="AJ376" s="52"/>
      <c r="AK376" s="52"/>
      <c r="AL376" s="52"/>
      <c r="AM376" s="52"/>
      <c r="AN376" s="52"/>
      <c r="AO376" s="52" t="s">
        <v>127</v>
      </c>
    </row>
    <row r="377" ht="71.25" spans="1:41">
      <c r="A377" s="50" t="s">
        <v>1347</v>
      </c>
      <c r="B377" s="52" t="s">
        <v>1354</v>
      </c>
      <c r="C377" s="146" t="s">
        <v>1355</v>
      </c>
      <c r="D377" s="52" t="s">
        <v>384</v>
      </c>
      <c r="E377" s="52" t="s">
        <v>390</v>
      </c>
      <c r="F377" s="52" t="s">
        <v>129</v>
      </c>
      <c r="G377" s="52" t="s">
        <v>1350</v>
      </c>
      <c r="H377" s="52" t="s">
        <v>1351</v>
      </c>
      <c r="I377" s="52">
        <v>35</v>
      </c>
      <c r="J377" s="52"/>
      <c r="K377" s="52"/>
      <c r="L377" s="52"/>
      <c r="M377" s="52"/>
      <c r="N377" s="52"/>
      <c r="O377" s="52">
        <v>35</v>
      </c>
      <c r="P377" s="52"/>
      <c r="Q377" s="52"/>
      <c r="R377" s="52"/>
      <c r="S377" s="52"/>
      <c r="T377" s="52"/>
      <c r="U377" s="52"/>
      <c r="V377" s="52"/>
      <c r="W377" s="52" t="s">
        <v>107</v>
      </c>
      <c r="X377" s="52" t="s">
        <v>108</v>
      </c>
      <c r="Y377" s="52" t="s">
        <v>108</v>
      </c>
      <c r="Z377" s="52" t="s">
        <v>127</v>
      </c>
      <c r="AA377" s="52" t="s">
        <v>127</v>
      </c>
      <c r="AB377" s="52" t="s">
        <v>127</v>
      </c>
      <c r="AC377" s="52">
        <v>47</v>
      </c>
      <c r="AD377" s="52">
        <v>117</v>
      </c>
      <c r="AE377" s="52">
        <v>387</v>
      </c>
      <c r="AF377" s="52" t="s">
        <v>1352</v>
      </c>
      <c r="AG377" s="52" t="s">
        <v>1356</v>
      </c>
      <c r="AH377" s="52"/>
      <c r="AI377" s="52"/>
      <c r="AJ377" s="52"/>
      <c r="AK377" s="52"/>
      <c r="AL377" s="52"/>
      <c r="AM377" s="52"/>
      <c r="AN377" s="52"/>
      <c r="AO377" s="52" t="s">
        <v>127</v>
      </c>
    </row>
    <row r="378" ht="71.25" spans="1:41">
      <c r="A378" s="50" t="s">
        <v>1347</v>
      </c>
      <c r="B378" s="52" t="s">
        <v>1357</v>
      </c>
      <c r="C378" s="146" t="s">
        <v>1358</v>
      </c>
      <c r="D378" s="52" t="s">
        <v>384</v>
      </c>
      <c r="E378" s="52" t="s">
        <v>514</v>
      </c>
      <c r="F378" s="52" t="s">
        <v>129</v>
      </c>
      <c r="G378" s="52" t="s">
        <v>1350</v>
      </c>
      <c r="H378" s="52" t="s">
        <v>1351</v>
      </c>
      <c r="I378" s="52">
        <v>28</v>
      </c>
      <c r="J378" s="52"/>
      <c r="K378" s="52"/>
      <c r="L378" s="52"/>
      <c r="M378" s="52"/>
      <c r="N378" s="52"/>
      <c r="O378" s="52">
        <v>28</v>
      </c>
      <c r="P378" s="52"/>
      <c r="Q378" s="52"/>
      <c r="R378" s="52"/>
      <c r="S378" s="52"/>
      <c r="T378" s="52"/>
      <c r="U378" s="52"/>
      <c r="V378" s="52"/>
      <c r="W378" s="52" t="s">
        <v>107</v>
      </c>
      <c r="X378" s="52" t="s">
        <v>108</v>
      </c>
      <c r="Y378" s="52" t="s">
        <v>108</v>
      </c>
      <c r="Z378" s="52" t="s">
        <v>127</v>
      </c>
      <c r="AA378" s="52" t="s">
        <v>127</v>
      </c>
      <c r="AB378" s="52" t="s">
        <v>127</v>
      </c>
      <c r="AC378" s="52">
        <v>46</v>
      </c>
      <c r="AD378" s="52">
        <v>121</v>
      </c>
      <c r="AE378" s="52">
        <v>343</v>
      </c>
      <c r="AF378" s="52" t="s">
        <v>1352</v>
      </c>
      <c r="AG378" s="52" t="s">
        <v>1359</v>
      </c>
      <c r="AH378" s="52"/>
      <c r="AI378" s="52"/>
      <c r="AJ378" s="52"/>
      <c r="AK378" s="52"/>
      <c r="AL378" s="52"/>
      <c r="AM378" s="52"/>
      <c r="AN378" s="52"/>
      <c r="AO378" s="52" t="s">
        <v>127</v>
      </c>
    </row>
    <row r="379" ht="85.5" spans="1:41">
      <c r="A379" s="50" t="s">
        <v>1347</v>
      </c>
      <c r="B379" s="52" t="s">
        <v>1360</v>
      </c>
      <c r="C379" s="146" t="s">
        <v>1361</v>
      </c>
      <c r="D379" s="52" t="s">
        <v>384</v>
      </c>
      <c r="E379" s="52" t="s">
        <v>442</v>
      </c>
      <c r="F379" s="52" t="s">
        <v>129</v>
      </c>
      <c r="G379" s="52" t="s">
        <v>1350</v>
      </c>
      <c r="H379" s="52" t="s">
        <v>1351</v>
      </c>
      <c r="I379" s="52">
        <v>46</v>
      </c>
      <c r="J379" s="52"/>
      <c r="K379" s="52"/>
      <c r="L379" s="52"/>
      <c r="M379" s="52"/>
      <c r="N379" s="52"/>
      <c r="O379" s="52">
        <v>46</v>
      </c>
      <c r="P379" s="52"/>
      <c r="Q379" s="52"/>
      <c r="R379" s="52"/>
      <c r="S379" s="52"/>
      <c r="T379" s="52"/>
      <c r="U379" s="52"/>
      <c r="V379" s="52"/>
      <c r="W379" s="52" t="s">
        <v>107</v>
      </c>
      <c r="X379" s="52" t="s">
        <v>108</v>
      </c>
      <c r="Y379" s="52" t="s">
        <v>108</v>
      </c>
      <c r="Z379" s="52" t="s">
        <v>127</v>
      </c>
      <c r="AA379" s="52" t="s">
        <v>127</v>
      </c>
      <c r="AB379" s="52" t="s">
        <v>127</v>
      </c>
      <c r="AC379" s="52">
        <v>57</v>
      </c>
      <c r="AD379" s="52">
        <v>129</v>
      </c>
      <c r="AE379" s="52">
        <v>435</v>
      </c>
      <c r="AF379" s="52" t="s">
        <v>1352</v>
      </c>
      <c r="AG379" s="52" t="s">
        <v>1362</v>
      </c>
      <c r="AH379" s="52"/>
      <c r="AI379" s="52"/>
      <c r="AJ379" s="52"/>
      <c r="AK379" s="52"/>
      <c r="AL379" s="52"/>
      <c r="AM379" s="52"/>
      <c r="AN379" s="52"/>
      <c r="AO379" s="52" t="s">
        <v>127</v>
      </c>
    </row>
    <row r="380" ht="71.25" spans="1:41">
      <c r="A380" s="50" t="s">
        <v>1347</v>
      </c>
      <c r="B380" s="52" t="s">
        <v>1363</v>
      </c>
      <c r="C380" s="146" t="s">
        <v>1364</v>
      </c>
      <c r="D380" s="52" t="s">
        <v>562</v>
      </c>
      <c r="E380" s="52" t="s">
        <v>567</v>
      </c>
      <c r="F380" s="52" t="s">
        <v>129</v>
      </c>
      <c r="G380" s="52" t="s">
        <v>1350</v>
      </c>
      <c r="H380" s="52" t="s">
        <v>1351</v>
      </c>
      <c r="I380" s="52">
        <v>119</v>
      </c>
      <c r="J380" s="52"/>
      <c r="K380" s="52"/>
      <c r="L380" s="52"/>
      <c r="M380" s="52"/>
      <c r="N380" s="52"/>
      <c r="O380" s="52">
        <v>119</v>
      </c>
      <c r="P380" s="52"/>
      <c r="Q380" s="52"/>
      <c r="R380" s="52"/>
      <c r="S380" s="52"/>
      <c r="T380" s="52"/>
      <c r="U380" s="52"/>
      <c r="V380" s="52"/>
      <c r="W380" s="52" t="s">
        <v>107</v>
      </c>
      <c r="X380" s="52" t="s">
        <v>108</v>
      </c>
      <c r="Y380" s="52" t="s">
        <v>108</v>
      </c>
      <c r="Z380" s="52" t="s">
        <v>127</v>
      </c>
      <c r="AA380" s="52" t="s">
        <v>127</v>
      </c>
      <c r="AB380" s="52" t="s">
        <v>127</v>
      </c>
      <c r="AC380" s="52">
        <v>36</v>
      </c>
      <c r="AD380" s="52">
        <v>92</v>
      </c>
      <c r="AE380" s="52">
        <v>450</v>
      </c>
      <c r="AF380" s="52" t="s">
        <v>1352</v>
      </c>
      <c r="AG380" s="52" t="s">
        <v>1365</v>
      </c>
      <c r="AH380" s="52"/>
      <c r="AI380" s="52"/>
      <c r="AJ380" s="52"/>
      <c r="AK380" s="52"/>
      <c r="AL380" s="52"/>
      <c r="AM380" s="52"/>
      <c r="AN380" s="52"/>
      <c r="AO380" s="52" t="s">
        <v>127</v>
      </c>
    </row>
    <row r="381" ht="71.25" spans="1:41">
      <c r="A381" s="50" t="s">
        <v>1347</v>
      </c>
      <c r="B381" s="50" t="s">
        <v>1366</v>
      </c>
      <c r="C381" s="146" t="s">
        <v>1367</v>
      </c>
      <c r="D381" s="52" t="s">
        <v>518</v>
      </c>
      <c r="E381" s="52" t="s">
        <v>537</v>
      </c>
      <c r="F381" s="52" t="s">
        <v>129</v>
      </c>
      <c r="G381" s="52" t="s">
        <v>1350</v>
      </c>
      <c r="H381" s="52" t="s">
        <v>1351</v>
      </c>
      <c r="I381" s="52">
        <v>38</v>
      </c>
      <c r="J381" s="52"/>
      <c r="K381" s="52"/>
      <c r="L381" s="52"/>
      <c r="M381" s="52"/>
      <c r="N381" s="52"/>
      <c r="O381" s="52">
        <v>38</v>
      </c>
      <c r="P381" s="52"/>
      <c r="Q381" s="52"/>
      <c r="R381" s="52"/>
      <c r="S381" s="52"/>
      <c r="T381" s="52"/>
      <c r="U381" s="52"/>
      <c r="V381" s="52"/>
      <c r="W381" s="52" t="s">
        <v>107</v>
      </c>
      <c r="X381" s="52" t="s">
        <v>108</v>
      </c>
      <c r="Y381" s="52" t="s">
        <v>108</v>
      </c>
      <c r="Z381" s="52" t="s">
        <v>127</v>
      </c>
      <c r="AA381" s="52" t="s">
        <v>127</v>
      </c>
      <c r="AB381" s="52" t="s">
        <v>127</v>
      </c>
      <c r="AC381" s="52">
        <v>48</v>
      </c>
      <c r="AD381" s="52">
        <v>125</v>
      </c>
      <c r="AE381" s="52">
        <v>331</v>
      </c>
      <c r="AF381" s="52" t="s">
        <v>1352</v>
      </c>
      <c r="AG381" s="52" t="s">
        <v>1368</v>
      </c>
      <c r="AH381" s="52"/>
      <c r="AI381" s="52"/>
      <c r="AJ381" s="52"/>
      <c r="AK381" s="52"/>
      <c r="AL381" s="52"/>
      <c r="AM381" s="52"/>
      <c r="AN381" s="52"/>
      <c r="AO381" s="52" t="s">
        <v>127</v>
      </c>
    </row>
    <row r="382" ht="71.25" spans="1:41">
      <c r="A382" s="50" t="s">
        <v>1347</v>
      </c>
      <c r="B382" s="50" t="s">
        <v>1369</v>
      </c>
      <c r="C382" s="146" t="s">
        <v>1370</v>
      </c>
      <c r="D382" s="52" t="s">
        <v>518</v>
      </c>
      <c r="E382" s="52" t="s">
        <v>251</v>
      </c>
      <c r="F382" s="52" t="s">
        <v>129</v>
      </c>
      <c r="G382" s="52" t="s">
        <v>1350</v>
      </c>
      <c r="H382" s="52" t="s">
        <v>1351</v>
      </c>
      <c r="I382" s="52">
        <v>34</v>
      </c>
      <c r="J382" s="52"/>
      <c r="K382" s="52"/>
      <c r="L382" s="52"/>
      <c r="M382" s="52"/>
      <c r="N382" s="52"/>
      <c r="O382" s="52">
        <v>34</v>
      </c>
      <c r="P382" s="52"/>
      <c r="Q382" s="52"/>
      <c r="R382" s="52"/>
      <c r="S382" s="52"/>
      <c r="T382" s="52"/>
      <c r="U382" s="52"/>
      <c r="V382" s="52"/>
      <c r="W382" s="52" t="s">
        <v>107</v>
      </c>
      <c r="X382" s="52" t="s">
        <v>108</v>
      </c>
      <c r="Y382" s="52" t="s">
        <v>108</v>
      </c>
      <c r="Z382" s="52" t="s">
        <v>127</v>
      </c>
      <c r="AA382" s="52" t="s">
        <v>127</v>
      </c>
      <c r="AB382" s="52" t="s">
        <v>127</v>
      </c>
      <c r="AC382" s="52">
        <v>42</v>
      </c>
      <c r="AD382" s="52">
        <v>119</v>
      </c>
      <c r="AE382" s="52">
        <v>311</v>
      </c>
      <c r="AF382" s="52" t="s">
        <v>1352</v>
      </c>
      <c r="AG382" s="52" t="s">
        <v>1371</v>
      </c>
      <c r="AH382" s="52"/>
      <c r="AI382" s="52"/>
      <c r="AJ382" s="52"/>
      <c r="AK382" s="52"/>
      <c r="AL382" s="52"/>
      <c r="AM382" s="52"/>
      <c r="AN382" s="52"/>
      <c r="AO382" s="52" t="s">
        <v>127</v>
      </c>
    </row>
    <row r="383" ht="85.5" spans="1:41">
      <c r="A383" s="50" t="s">
        <v>1347</v>
      </c>
      <c r="B383" s="50" t="s">
        <v>1372</v>
      </c>
      <c r="C383" s="146" t="s">
        <v>1373</v>
      </c>
      <c r="D383" s="52" t="s">
        <v>518</v>
      </c>
      <c r="E383" s="52" t="s">
        <v>532</v>
      </c>
      <c r="F383" s="52" t="s">
        <v>129</v>
      </c>
      <c r="G383" s="52" t="s">
        <v>1350</v>
      </c>
      <c r="H383" s="52" t="s">
        <v>1351</v>
      </c>
      <c r="I383" s="52">
        <v>23</v>
      </c>
      <c r="J383" s="52"/>
      <c r="K383" s="52"/>
      <c r="L383" s="52"/>
      <c r="M383" s="52"/>
      <c r="N383" s="52"/>
      <c r="O383" s="52">
        <v>23</v>
      </c>
      <c r="P383" s="52"/>
      <c r="Q383" s="52"/>
      <c r="R383" s="52"/>
      <c r="S383" s="52"/>
      <c r="T383" s="52"/>
      <c r="U383" s="52"/>
      <c r="V383" s="52"/>
      <c r="W383" s="52" t="s">
        <v>107</v>
      </c>
      <c r="X383" s="52" t="s">
        <v>108</v>
      </c>
      <c r="Y383" s="52" t="s">
        <v>108</v>
      </c>
      <c r="Z383" s="52" t="s">
        <v>127</v>
      </c>
      <c r="AA383" s="52" t="s">
        <v>127</v>
      </c>
      <c r="AB383" s="52" t="s">
        <v>127</v>
      </c>
      <c r="AC383" s="52">
        <v>28</v>
      </c>
      <c r="AD383" s="52">
        <v>51</v>
      </c>
      <c r="AE383" s="52">
        <v>190</v>
      </c>
      <c r="AF383" s="52" t="s">
        <v>1352</v>
      </c>
      <c r="AG383" s="52" t="s">
        <v>1374</v>
      </c>
      <c r="AH383" s="52"/>
      <c r="AI383" s="52"/>
      <c r="AJ383" s="52"/>
      <c r="AK383" s="52"/>
      <c r="AL383" s="52"/>
      <c r="AM383" s="52"/>
      <c r="AN383" s="52"/>
      <c r="AO383" s="52" t="s">
        <v>127</v>
      </c>
    </row>
    <row r="384" ht="57" spans="1:41">
      <c r="A384" s="50" t="s">
        <v>1347</v>
      </c>
      <c r="B384" s="52" t="s">
        <v>1375</v>
      </c>
      <c r="C384" s="52" t="s">
        <v>1376</v>
      </c>
      <c r="D384" s="52" t="s">
        <v>518</v>
      </c>
      <c r="E384" s="52" t="s">
        <v>553</v>
      </c>
      <c r="F384" s="52" t="s">
        <v>129</v>
      </c>
      <c r="G384" s="52" t="s">
        <v>1350</v>
      </c>
      <c r="H384" s="52" t="s">
        <v>554</v>
      </c>
      <c r="I384" s="52">
        <v>15</v>
      </c>
      <c r="J384" s="52"/>
      <c r="K384" s="52"/>
      <c r="L384" s="52"/>
      <c r="M384" s="52"/>
      <c r="N384" s="52"/>
      <c r="O384" s="52">
        <v>15</v>
      </c>
      <c r="P384" s="52"/>
      <c r="Q384" s="52"/>
      <c r="R384" s="52"/>
      <c r="S384" s="52"/>
      <c r="T384" s="52"/>
      <c r="U384" s="52"/>
      <c r="V384" s="52"/>
      <c r="W384" s="52" t="s">
        <v>107</v>
      </c>
      <c r="X384" s="52" t="s">
        <v>108</v>
      </c>
      <c r="Y384" s="52" t="s">
        <v>108</v>
      </c>
      <c r="Z384" s="52" t="s">
        <v>127</v>
      </c>
      <c r="AA384" s="52" t="s">
        <v>127</v>
      </c>
      <c r="AB384" s="52" t="s">
        <v>127</v>
      </c>
      <c r="AC384" s="52">
        <v>146</v>
      </c>
      <c r="AD384" s="52">
        <v>442</v>
      </c>
      <c r="AE384" s="52">
        <v>442</v>
      </c>
      <c r="AF384" s="52" t="s">
        <v>1377</v>
      </c>
      <c r="AG384" s="52" t="s">
        <v>1378</v>
      </c>
      <c r="AH384" s="52"/>
      <c r="AI384" s="52" t="s">
        <v>127</v>
      </c>
      <c r="AJ384" s="52" t="s">
        <v>1350</v>
      </c>
      <c r="AK384" s="91"/>
      <c r="AL384" s="91"/>
      <c r="AM384" s="91"/>
      <c r="AN384" s="91"/>
      <c r="AO384" s="52" t="s">
        <v>127</v>
      </c>
    </row>
    <row r="385" ht="85.5" spans="1:41">
      <c r="A385" s="50" t="s">
        <v>1347</v>
      </c>
      <c r="B385" s="52" t="s">
        <v>1379</v>
      </c>
      <c r="C385" s="88" t="s">
        <v>1380</v>
      </c>
      <c r="D385" s="52" t="s">
        <v>518</v>
      </c>
      <c r="E385" s="52" t="s">
        <v>1084</v>
      </c>
      <c r="F385" s="52" t="s">
        <v>129</v>
      </c>
      <c r="G385" s="52" t="s">
        <v>1350</v>
      </c>
      <c r="H385" s="52" t="s">
        <v>1381</v>
      </c>
      <c r="I385" s="52">
        <v>48</v>
      </c>
      <c r="J385" s="52"/>
      <c r="K385" s="52"/>
      <c r="L385" s="52"/>
      <c r="M385" s="52"/>
      <c r="N385" s="52"/>
      <c r="O385" s="52">
        <v>48</v>
      </c>
      <c r="P385" s="52"/>
      <c r="Q385" s="52"/>
      <c r="R385" s="52"/>
      <c r="S385" s="52"/>
      <c r="T385" s="52"/>
      <c r="U385" s="52"/>
      <c r="V385" s="52"/>
      <c r="W385" s="52" t="s">
        <v>107</v>
      </c>
      <c r="X385" s="52" t="s">
        <v>108</v>
      </c>
      <c r="Y385" s="52" t="s">
        <v>127</v>
      </c>
      <c r="Z385" s="52" t="s">
        <v>127</v>
      </c>
      <c r="AA385" s="52" t="s">
        <v>127</v>
      </c>
      <c r="AB385" s="52" t="s">
        <v>127</v>
      </c>
      <c r="AC385" s="52">
        <v>75</v>
      </c>
      <c r="AD385" s="52">
        <v>207</v>
      </c>
      <c r="AE385" s="52">
        <v>207</v>
      </c>
      <c r="AF385" s="52" t="s">
        <v>1377</v>
      </c>
      <c r="AG385" s="52" t="s">
        <v>1382</v>
      </c>
      <c r="AH385" s="52"/>
      <c r="AI385" s="52"/>
      <c r="AJ385" s="52"/>
      <c r="AK385" s="91"/>
      <c r="AL385" s="91"/>
      <c r="AM385" s="91"/>
      <c r="AN385" s="91"/>
      <c r="AO385" s="52" t="s">
        <v>127</v>
      </c>
    </row>
    <row r="386" ht="71.25" spans="1:41">
      <c r="A386" s="50" t="s">
        <v>1347</v>
      </c>
      <c r="B386" s="52" t="s">
        <v>1383</v>
      </c>
      <c r="C386" s="146" t="s">
        <v>1384</v>
      </c>
      <c r="D386" s="52" t="s">
        <v>586</v>
      </c>
      <c r="E386" s="52" t="s">
        <v>587</v>
      </c>
      <c r="F386" s="52" t="s">
        <v>129</v>
      </c>
      <c r="G386" s="52" t="s">
        <v>1350</v>
      </c>
      <c r="H386" s="52" t="s">
        <v>1351</v>
      </c>
      <c r="I386" s="52">
        <v>24</v>
      </c>
      <c r="J386" s="52"/>
      <c r="K386" s="52"/>
      <c r="L386" s="52"/>
      <c r="M386" s="52"/>
      <c r="N386" s="52"/>
      <c r="O386" s="52">
        <v>24</v>
      </c>
      <c r="P386" s="52"/>
      <c r="Q386" s="52"/>
      <c r="R386" s="52"/>
      <c r="S386" s="52"/>
      <c r="T386" s="52"/>
      <c r="U386" s="52"/>
      <c r="V386" s="52"/>
      <c r="W386" s="52" t="s">
        <v>107</v>
      </c>
      <c r="X386" s="52" t="s">
        <v>108</v>
      </c>
      <c r="Y386" s="52" t="s">
        <v>108</v>
      </c>
      <c r="Z386" s="52" t="s">
        <v>127</v>
      </c>
      <c r="AA386" s="52" t="s">
        <v>127</v>
      </c>
      <c r="AB386" s="52" t="s">
        <v>127</v>
      </c>
      <c r="AC386" s="52">
        <v>29</v>
      </c>
      <c r="AD386" s="52">
        <v>51</v>
      </c>
      <c r="AE386" s="52">
        <v>187</v>
      </c>
      <c r="AF386" s="52" t="s">
        <v>1352</v>
      </c>
      <c r="AG386" s="52" t="s">
        <v>1385</v>
      </c>
      <c r="AH386" s="52"/>
      <c r="AI386" s="52"/>
      <c r="AJ386" s="52"/>
      <c r="AK386" s="52"/>
      <c r="AL386" s="52"/>
      <c r="AM386" s="52"/>
      <c r="AN386" s="52"/>
      <c r="AO386" s="52" t="s">
        <v>127</v>
      </c>
    </row>
    <row r="387" ht="71.25" spans="1:41">
      <c r="A387" s="50" t="s">
        <v>1347</v>
      </c>
      <c r="B387" s="52" t="s">
        <v>1386</v>
      </c>
      <c r="C387" s="146" t="s">
        <v>1387</v>
      </c>
      <c r="D387" s="52" t="s">
        <v>586</v>
      </c>
      <c r="E387" s="52" t="s">
        <v>635</v>
      </c>
      <c r="F387" s="52" t="s">
        <v>129</v>
      </c>
      <c r="G387" s="52" t="s">
        <v>1350</v>
      </c>
      <c r="H387" s="52" t="s">
        <v>1351</v>
      </c>
      <c r="I387" s="52">
        <v>36</v>
      </c>
      <c r="J387" s="52"/>
      <c r="K387" s="52"/>
      <c r="L387" s="52"/>
      <c r="M387" s="52"/>
      <c r="N387" s="52"/>
      <c r="O387" s="52">
        <v>36</v>
      </c>
      <c r="P387" s="52"/>
      <c r="Q387" s="52"/>
      <c r="R387" s="52"/>
      <c r="S387" s="52"/>
      <c r="T387" s="52"/>
      <c r="U387" s="52"/>
      <c r="V387" s="52"/>
      <c r="W387" s="52" t="s">
        <v>107</v>
      </c>
      <c r="X387" s="52" t="s">
        <v>108</v>
      </c>
      <c r="Y387" s="52" t="s">
        <v>108</v>
      </c>
      <c r="Z387" s="52" t="s">
        <v>127</v>
      </c>
      <c r="AA387" s="52" t="s">
        <v>127</v>
      </c>
      <c r="AB387" s="52" t="s">
        <v>127</v>
      </c>
      <c r="AC387" s="52">
        <v>45</v>
      </c>
      <c r="AD387" s="52">
        <v>114</v>
      </c>
      <c r="AE387" s="52">
        <v>211</v>
      </c>
      <c r="AF387" s="52" t="s">
        <v>1352</v>
      </c>
      <c r="AG387" s="52" t="s">
        <v>1388</v>
      </c>
      <c r="AH387" s="52"/>
      <c r="AI387" s="52"/>
      <c r="AJ387" s="52"/>
      <c r="AK387" s="52"/>
      <c r="AL387" s="52"/>
      <c r="AM387" s="52"/>
      <c r="AN387" s="52"/>
      <c r="AO387" s="52" t="s">
        <v>127</v>
      </c>
    </row>
    <row r="388" ht="71.25" spans="1:41">
      <c r="A388" s="50" t="s">
        <v>1347</v>
      </c>
      <c r="B388" s="52" t="s">
        <v>1389</v>
      </c>
      <c r="C388" s="146" t="s">
        <v>1390</v>
      </c>
      <c r="D388" s="52" t="s">
        <v>586</v>
      </c>
      <c r="E388" s="52" t="s">
        <v>652</v>
      </c>
      <c r="F388" s="52" t="s">
        <v>129</v>
      </c>
      <c r="G388" s="52" t="s">
        <v>1350</v>
      </c>
      <c r="H388" s="52" t="s">
        <v>1351</v>
      </c>
      <c r="I388" s="52">
        <v>30</v>
      </c>
      <c r="J388" s="52"/>
      <c r="K388" s="52"/>
      <c r="L388" s="52"/>
      <c r="M388" s="52"/>
      <c r="N388" s="52"/>
      <c r="O388" s="52">
        <v>30</v>
      </c>
      <c r="P388" s="52"/>
      <c r="Q388" s="52"/>
      <c r="R388" s="52"/>
      <c r="S388" s="52"/>
      <c r="T388" s="52"/>
      <c r="U388" s="52"/>
      <c r="V388" s="52"/>
      <c r="W388" s="52" t="s">
        <v>107</v>
      </c>
      <c r="X388" s="52" t="s">
        <v>108</v>
      </c>
      <c r="Y388" s="52" t="s">
        <v>108</v>
      </c>
      <c r="Z388" s="52" t="s">
        <v>127</v>
      </c>
      <c r="AA388" s="52" t="s">
        <v>127</v>
      </c>
      <c r="AB388" s="52" t="s">
        <v>127</v>
      </c>
      <c r="AC388" s="52">
        <v>38</v>
      </c>
      <c r="AD388" s="52">
        <v>95</v>
      </c>
      <c r="AE388" s="52">
        <v>229</v>
      </c>
      <c r="AF388" s="52" t="s">
        <v>1352</v>
      </c>
      <c r="AG388" s="52" t="s">
        <v>1391</v>
      </c>
      <c r="AH388" s="52"/>
      <c r="AI388" s="52"/>
      <c r="AJ388" s="52"/>
      <c r="AK388" s="52"/>
      <c r="AL388" s="52"/>
      <c r="AM388" s="52"/>
      <c r="AN388" s="52"/>
      <c r="AO388" s="52" t="s">
        <v>127</v>
      </c>
    </row>
    <row r="389" ht="85.5" spans="1:41">
      <c r="A389" s="50" t="s">
        <v>1347</v>
      </c>
      <c r="B389" s="52" t="s">
        <v>1392</v>
      </c>
      <c r="C389" s="146" t="s">
        <v>1393</v>
      </c>
      <c r="D389" s="52" t="s">
        <v>586</v>
      </c>
      <c r="E389" s="52" t="s">
        <v>628</v>
      </c>
      <c r="F389" s="52" t="s">
        <v>129</v>
      </c>
      <c r="G389" s="52" t="s">
        <v>1350</v>
      </c>
      <c r="H389" s="52" t="s">
        <v>1351</v>
      </c>
      <c r="I389" s="52">
        <v>67</v>
      </c>
      <c r="J389" s="52"/>
      <c r="K389" s="52"/>
      <c r="L389" s="52"/>
      <c r="M389" s="52"/>
      <c r="N389" s="52"/>
      <c r="O389" s="52">
        <v>67</v>
      </c>
      <c r="P389" s="52"/>
      <c r="Q389" s="52"/>
      <c r="R389" s="52"/>
      <c r="S389" s="52"/>
      <c r="T389" s="52"/>
      <c r="U389" s="52"/>
      <c r="V389" s="52"/>
      <c r="W389" s="52" t="s">
        <v>107</v>
      </c>
      <c r="X389" s="52" t="s">
        <v>108</v>
      </c>
      <c r="Y389" s="52" t="s">
        <v>108</v>
      </c>
      <c r="Z389" s="52" t="s">
        <v>127</v>
      </c>
      <c r="AA389" s="52" t="s">
        <v>127</v>
      </c>
      <c r="AB389" s="52" t="s">
        <v>127</v>
      </c>
      <c r="AC389" s="52">
        <v>84</v>
      </c>
      <c r="AD389" s="52">
        <v>211</v>
      </c>
      <c r="AE389" s="52">
        <v>415</v>
      </c>
      <c r="AF389" s="52" t="s">
        <v>1352</v>
      </c>
      <c r="AG389" s="52" t="s">
        <v>1394</v>
      </c>
      <c r="AH389" s="52"/>
      <c r="AI389" s="52"/>
      <c r="AJ389" s="52"/>
      <c r="AK389" s="52"/>
      <c r="AL389" s="52"/>
      <c r="AM389" s="52"/>
      <c r="AN389" s="52"/>
      <c r="AO389" s="52" t="s">
        <v>127</v>
      </c>
    </row>
    <row r="390" ht="71.25" spans="1:41">
      <c r="A390" s="50" t="s">
        <v>1347</v>
      </c>
      <c r="B390" s="52" t="s">
        <v>1395</v>
      </c>
      <c r="C390" s="146" t="s">
        <v>1396</v>
      </c>
      <c r="D390" s="52" t="s">
        <v>771</v>
      </c>
      <c r="E390" s="52" t="s">
        <v>1397</v>
      </c>
      <c r="F390" s="52" t="s">
        <v>129</v>
      </c>
      <c r="G390" s="52" t="s">
        <v>1350</v>
      </c>
      <c r="H390" s="52" t="s">
        <v>1351</v>
      </c>
      <c r="I390" s="52">
        <v>57</v>
      </c>
      <c r="J390" s="52"/>
      <c r="K390" s="52"/>
      <c r="L390" s="52"/>
      <c r="M390" s="52"/>
      <c r="N390" s="52"/>
      <c r="O390" s="52">
        <v>57</v>
      </c>
      <c r="P390" s="52"/>
      <c r="Q390" s="52"/>
      <c r="R390" s="52"/>
      <c r="S390" s="52"/>
      <c r="T390" s="52"/>
      <c r="U390" s="52"/>
      <c r="V390" s="52"/>
      <c r="W390" s="52" t="s">
        <v>107</v>
      </c>
      <c r="X390" s="52" t="s">
        <v>108</v>
      </c>
      <c r="Y390" s="52" t="s">
        <v>108</v>
      </c>
      <c r="Z390" s="52" t="s">
        <v>127</v>
      </c>
      <c r="AA390" s="52" t="s">
        <v>127</v>
      </c>
      <c r="AB390" s="52" t="s">
        <v>127</v>
      </c>
      <c r="AC390" s="52">
        <v>71</v>
      </c>
      <c r="AD390" s="52">
        <v>210</v>
      </c>
      <c r="AE390" s="52">
        <v>551</v>
      </c>
      <c r="AF390" s="52" t="s">
        <v>1352</v>
      </c>
      <c r="AG390" s="52" t="s">
        <v>1398</v>
      </c>
      <c r="AH390" s="52"/>
      <c r="AI390" s="52"/>
      <c r="AJ390" s="52"/>
      <c r="AK390" s="52"/>
      <c r="AL390" s="52"/>
      <c r="AM390" s="52"/>
      <c r="AN390" s="52"/>
      <c r="AO390" s="52" t="s">
        <v>127</v>
      </c>
    </row>
    <row r="391" ht="71.25" spans="1:41">
      <c r="A391" s="50" t="s">
        <v>1347</v>
      </c>
      <c r="B391" s="52" t="s">
        <v>1399</v>
      </c>
      <c r="C391" s="146" t="s">
        <v>1400</v>
      </c>
      <c r="D391" s="52" t="s">
        <v>771</v>
      </c>
      <c r="E391" s="52" t="s">
        <v>772</v>
      </c>
      <c r="F391" s="52" t="s">
        <v>129</v>
      </c>
      <c r="G391" s="52" t="s">
        <v>1350</v>
      </c>
      <c r="H391" s="52" t="s">
        <v>1351</v>
      </c>
      <c r="I391" s="52">
        <v>23</v>
      </c>
      <c r="J391" s="52"/>
      <c r="K391" s="52"/>
      <c r="L391" s="52"/>
      <c r="M391" s="52"/>
      <c r="N391" s="52"/>
      <c r="O391" s="52">
        <v>23</v>
      </c>
      <c r="P391" s="52"/>
      <c r="Q391" s="52"/>
      <c r="R391" s="52"/>
      <c r="S391" s="52"/>
      <c r="T391" s="52"/>
      <c r="U391" s="52"/>
      <c r="V391" s="52"/>
      <c r="W391" s="52" t="s">
        <v>107</v>
      </c>
      <c r="X391" s="52" t="s">
        <v>108</v>
      </c>
      <c r="Y391" s="52" t="s">
        <v>108</v>
      </c>
      <c r="Z391" s="52" t="s">
        <v>127</v>
      </c>
      <c r="AA391" s="52" t="s">
        <v>127</v>
      </c>
      <c r="AB391" s="52" t="s">
        <v>127</v>
      </c>
      <c r="AC391" s="52">
        <v>29</v>
      </c>
      <c r="AD391" s="52">
        <v>59</v>
      </c>
      <c r="AE391" s="52">
        <v>489</v>
      </c>
      <c r="AF391" s="52" t="s">
        <v>1352</v>
      </c>
      <c r="AG391" s="52" t="s">
        <v>1401</v>
      </c>
      <c r="AH391" s="52"/>
      <c r="AI391" s="52"/>
      <c r="AJ391" s="52"/>
      <c r="AK391" s="52"/>
      <c r="AL391" s="52"/>
      <c r="AM391" s="52"/>
      <c r="AN391" s="52"/>
      <c r="AO391" s="52" t="s">
        <v>127</v>
      </c>
    </row>
    <row r="392" ht="71.25" spans="1:41">
      <c r="A392" s="50" t="s">
        <v>1347</v>
      </c>
      <c r="B392" s="52" t="s">
        <v>1402</v>
      </c>
      <c r="C392" s="146" t="s">
        <v>1403</v>
      </c>
      <c r="D392" s="52" t="s">
        <v>771</v>
      </c>
      <c r="E392" s="52" t="s">
        <v>787</v>
      </c>
      <c r="F392" s="52" t="s">
        <v>129</v>
      </c>
      <c r="G392" s="52" t="s">
        <v>1350</v>
      </c>
      <c r="H392" s="52" t="s">
        <v>1351</v>
      </c>
      <c r="I392" s="52">
        <v>40</v>
      </c>
      <c r="J392" s="52"/>
      <c r="K392" s="52"/>
      <c r="L392" s="52"/>
      <c r="M392" s="52"/>
      <c r="N392" s="52"/>
      <c r="O392" s="52">
        <v>40</v>
      </c>
      <c r="P392" s="52"/>
      <c r="Q392" s="52"/>
      <c r="R392" s="52"/>
      <c r="S392" s="52"/>
      <c r="T392" s="52"/>
      <c r="U392" s="52"/>
      <c r="V392" s="52"/>
      <c r="W392" s="52" t="s">
        <v>107</v>
      </c>
      <c r="X392" s="52" t="s">
        <v>108</v>
      </c>
      <c r="Y392" s="52" t="s">
        <v>108</v>
      </c>
      <c r="Z392" s="52" t="s">
        <v>127</v>
      </c>
      <c r="AA392" s="52" t="s">
        <v>127</v>
      </c>
      <c r="AB392" s="52" t="s">
        <v>127</v>
      </c>
      <c r="AC392" s="52">
        <v>50</v>
      </c>
      <c r="AD392" s="52">
        <v>142</v>
      </c>
      <c r="AE392" s="52">
        <v>249</v>
      </c>
      <c r="AF392" s="52" t="s">
        <v>1352</v>
      </c>
      <c r="AG392" s="52" t="s">
        <v>1404</v>
      </c>
      <c r="AH392" s="52"/>
      <c r="AI392" s="52"/>
      <c r="AJ392" s="52"/>
      <c r="AK392" s="52"/>
      <c r="AL392" s="52"/>
      <c r="AM392" s="52"/>
      <c r="AN392" s="52"/>
      <c r="AO392" s="52" t="s">
        <v>127</v>
      </c>
    </row>
    <row r="393" ht="71.25" spans="1:41">
      <c r="A393" s="50" t="s">
        <v>1347</v>
      </c>
      <c r="B393" s="52" t="s">
        <v>1405</v>
      </c>
      <c r="C393" s="146" t="s">
        <v>1406</v>
      </c>
      <c r="D393" s="52" t="s">
        <v>712</v>
      </c>
      <c r="E393" s="52" t="s">
        <v>739</v>
      </c>
      <c r="F393" s="52" t="s">
        <v>129</v>
      </c>
      <c r="G393" s="52" t="s">
        <v>1350</v>
      </c>
      <c r="H393" s="52" t="s">
        <v>1351</v>
      </c>
      <c r="I393" s="52">
        <v>29</v>
      </c>
      <c r="J393" s="52"/>
      <c r="K393" s="52"/>
      <c r="L393" s="52"/>
      <c r="M393" s="52"/>
      <c r="N393" s="52"/>
      <c r="O393" s="52">
        <v>29</v>
      </c>
      <c r="P393" s="52"/>
      <c r="Q393" s="52"/>
      <c r="R393" s="52"/>
      <c r="S393" s="52"/>
      <c r="T393" s="52"/>
      <c r="U393" s="52"/>
      <c r="V393" s="52"/>
      <c r="W393" s="52" t="s">
        <v>107</v>
      </c>
      <c r="X393" s="52" t="s">
        <v>108</v>
      </c>
      <c r="Y393" s="52" t="s">
        <v>108</v>
      </c>
      <c r="Z393" s="52" t="s">
        <v>127</v>
      </c>
      <c r="AA393" s="52" t="s">
        <v>127</v>
      </c>
      <c r="AB393" s="52" t="s">
        <v>127</v>
      </c>
      <c r="AC393" s="52">
        <v>36</v>
      </c>
      <c r="AD393" s="52">
        <v>81</v>
      </c>
      <c r="AE393" s="52">
        <v>195</v>
      </c>
      <c r="AF393" s="52" t="s">
        <v>1352</v>
      </c>
      <c r="AG393" s="52" t="s">
        <v>1407</v>
      </c>
      <c r="AH393" s="52"/>
      <c r="AI393" s="52"/>
      <c r="AJ393" s="52"/>
      <c r="AK393" s="52"/>
      <c r="AL393" s="52"/>
      <c r="AM393" s="52"/>
      <c r="AN393" s="52"/>
      <c r="AO393" s="52" t="s">
        <v>127</v>
      </c>
    </row>
    <row r="394" ht="71.25" spans="1:41">
      <c r="A394" s="50" t="s">
        <v>1347</v>
      </c>
      <c r="B394" s="52" t="s">
        <v>1408</v>
      </c>
      <c r="C394" s="146" t="s">
        <v>1409</v>
      </c>
      <c r="D394" s="52" t="s">
        <v>712</v>
      </c>
      <c r="E394" s="52" t="s">
        <v>761</v>
      </c>
      <c r="F394" s="52" t="s">
        <v>129</v>
      </c>
      <c r="G394" s="52" t="s">
        <v>1350</v>
      </c>
      <c r="H394" s="52" t="s">
        <v>1351</v>
      </c>
      <c r="I394" s="52">
        <v>31</v>
      </c>
      <c r="J394" s="52"/>
      <c r="K394" s="52"/>
      <c r="L394" s="52"/>
      <c r="M394" s="52"/>
      <c r="N394" s="52"/>
      <c r="O394" s="52">
        <v>31</v>
      </c>
      <c r="P394" s="52"/>
      <c r="Q394" s="52"/>
      <c r="R394" s="52"/>
      <c r="S394" s="52"/>
      <c r="T394" s="52"/>
      <c r="U394" s="52"/>
      <c r="V394" s="52"/>
      <c r="W394" s="52" t="s">
        <v>107</v>
      </c>
      <c r="X394" s="52" t="s">
        <v>108</v>
      </c>
      <c r="Y394" s="52" t="s">
        <v>108</v>
      </c>
      <c r="Z394" s="52" t="s">
        <v>127</v>
      </c>
      <c r="AA394" s="52" t="s">
        <v>127</v>
      </c>
      <c r="AB394" s="52" t="s">
        <v>127</v>
      </c>
      <c r="AC394" s="52">
        <v>38</v>
      </c>
      <c r="AD394" s="52">
        <v>94</v>
      </c>
      <c r="AE394" s="52">
        <v>297</v>
      </c>
      <c r="AF394" s="52" t="s">
        <v>1352</v>
      </c>
      <c r="AG394" s="52" t="s">
        <v>1410</v>
      </c>
      <c r="AH394" s="52"/>
      <c r="AI394" s="52"/>
      <c r="AJ394" s="52"/>
      <c r="AK394" s="52"/>
      <c r="AL394" s="52"/>
      <c r="AM394" s="52"/>
      <c r="AN394" s="52"/>
      <c r="AO394" s="52" t="s">
        <v>127</v>
      </c>
    </row>
    <row r="395" ht="71.25" spans="1:41">
      <c r="A395" s="50" t="s">
        <v>1347</v>
      </c>
      <c r="B395" s="52" t="s">
        <v>1411</v>
      </c>
      <c r="C395" s="146" t="s">
        <v>1412</v>
      </c>
      <c r="D395" s="52" t="s">
        <v>712</v>
      </c>
      <c r="E395" s="52" t="s">
        <v>1011</v>
      </c>
      <c r="F395" s="52" t="s">
        <v>129</v>
      </c>
      <c r="G395" s="52" t="s">
        <v>1350</v>
      </c>
      <c r="H395" s="52" t="s">
        <v>1351</v>
      </c>
      <c r="I395" s="52">
        <v>18</v>
      </c>
      <c r="J395" s="52"/>
      <c r="K395" s="52"/>
      <c r="L395" s="52"/>
      <c r="M395" s="52"/>
      <c r="N395" s="52"/>
      <c r="O395" s="52">
        <v>18</v>
      </c>
      <c r="P395" s="52"/>
      <c r="Q395" s="52"/>
      <c r="R395" s="52"/>
      <c r="S395" s="52"/>
      <c r="T395" s="52"/>
      <c r="U395" s="52"/>
      <c r="V395" s="52"/>
      <c r="W395" s="52" t="s">
        <v>107</v>
      </c>
      <c r="X395" s="52" t="s">
        <v>108</v>
      </c>
      <c r="Y395" s="52" t="s">
        <v>108</v>
      </c>
      <c r="Z395" s="52" t="s">
        <v>127</v>
      </c>
      <c r="AA395" s="52" t="s">
        <v>127</v>
      </c>
      <c r="AB395" s="52" t="s">
        <v>127</v>
      </c>
      <c r="AC395" s="52">
        <v>22</v>
      </c>
      <c r="AD395" s="52">
        <v>47</v>
      </c>
      <c r="AE395" s="52">
        <v>119</v>
      </c>
      <c r="AF395" s="52" t="s">
        <v>1352</v>
      </c>
      <c r="AG395" s="52" t="s">
        <v>1413</v>
      </c>
      <c r="AH395" s="52"/>
      <c r="AI395" s="52"/>
      <c r="AJ395" s="52"/>
      <c r="AK395" s="52"/>
      <c r="AL395" s="52"/>
      <c r="AM395" s="52"/>
      <c r="AN395" s="52"/>
      <c r="AO395" s="52" t="s">
        <v>127</v>
      </c>
    </row>
    <row r="396" ht="71.25" spans="1:41">
      <c r="A396" s="50" t="s">
        <v>1347</v>
      </c>
      <c r="B396" s="52" t="s">
        <v>1414</v>
      </c>
      <c r="C396" s="146" t="s">
        <v>1415</v>
      </c>
      <c r="D396" s="52" t="s">
        <v>816</v>
      </c>
      <c r="E396" s="52" t="s">
        <v>871</v>
      </c>
      <c r="F396" s="52" t="s">
        <v>129</v>
      </c>
      <c r="G396" s="52" t="s">
        <v>1350</v>
      </c>
      <c r="H396" s="52" t="s">
        <v>1351</v>
      </c>
      <c r="I396" s="52">
        <v>35</v>
      </c>
      <c r="J396" s="52"/>
      <c r="K396" s="52"/>
      <c r="L396" s="52"/>
      <c r="M396" s="52"/>
      <c r="N396" s="52"/>
      <c r="O396" s="52">
        <v>35</v>
      </c>
      <c r="P396" s="52"/>
      <c r="Q396" s="52"/>
      <c r="R396" s="52"/>
      <c r="S396" s="52"/>
      <c r="T396" s="52"/>
      <c r="U396" s="52"/>
      <c r="V396" s="52"/>
      <c r="W396" s="52" t="s">
        <v>107</v>
      </c>
      <c r="X396" s="52" t="s">
        <v>108</v>
      </c>
      <c r="Y396" s="52" t="s">
        <v>108</v>
      </c>
      <c r="Z396" s="52" t="s">
        <v>127</v>
      </c>
      <c r="AA396" s="52" t="s">
        <v>127</v>
      </c>
      <c r="AB396" s="52" t="s">
        <v>127</v>
      </c>
      <c r="AC396" s="52">
        <v>44</v>
      </c>
      <c r="AD396" s="52">
        <v>132</v>
      </c>
      <c r="AE396" s="52">
        <v>287</v>
      </c>
      <c r="AF396" s="52" t="s">
        <v>1352</v>
      </c>
      <c r="AG396" s="52" t="s">
        <v>1416</v>
      </c>
      <c r="AH396" s="52"/>
      <c r="AI396" s="52"/>
      <c r="AJ396" s="52"/>
      <c r="AK396" s="52"/>
      <c r="AL396" s="52"/>
      <c r="AM396" s="52"/>
      <c r="AN396" s="52"/>
      <c r="AO396" s="52" t="s">
        <v>127</v>
      </c>
    </row>
    <row r="397" ht="71.25" spans="1:41">
      <c r="A397" s="50" t="s">
        <v>1347</v>
      </c>
      <c r="B397" s="52" t="s">
        <v>1417</v>
      </c>
      <c r="C397" s="146" t="s">
        <v>1418</v>
      </c>
      <c r="D397" s="52" t="s">
        <v>816</v>
      </c>
      <c r="E397" s="52" t="s">
        <v>841</v>
      </c>
      <c r="F397" s="52" t="s">
        <v>129</v>
      </c>
      <c r="G397" s="52" t="s">
        <v>1350</v>
      </c>
      <c r="H397" s="52" t="s">
        <v>1351</v>
      </c>
      <c r="I397" s="52">
        <v>32</v>
      </c>
      <c r="J397" s="52"/>
      <c r="K397" s="52"/>
      <c r="L397" s="52"/>
      <c r="M397" s="52"/>
      <c r="N397" s="52"/>
      <c r="O397" s="52">
        <v>32</v>
      </c>
      <c r="P397" s="52"/>
      <c r="Q397" s="52"/>
      <c r="R397" s="52"/>
      <c r="S397" s="52"/>
      <c r="T397" s="52"/>
      <c r="U397" s="52"/>
      <c r="V397" s="52"/>
      <c r="W397" s="52" t="s">
        <v>107</v>
      </c>
      <c r="X397" s="52" t="s">
        <v>108</v>
      </c>
      <c r="Y397" s="52" t="s">
        <v>108</v>
      </c>
      <c r="Z397" s="52" t="s">
        <v>127</v>
      </c>
      <c r="AA397" s="52" t="s">
        <v>127</v>
      </c>
      <c r="AB397" s="52" t="s">
        <v>127</v>
      </c>
      <c r="AC397" s="52">
        <v>40</v>
      </c>
      <c r="AD397" s="52">
        <v>98</v>
      </c>
      <c r="AE397" s="52">
        <v>182</v>
      </c>
      <c r="AF397" s="52" t="s">
        <v>1352</v>
      </c>
      <c r="AG397" s="52" t="s">
        <v>1419</v>
      </c>
      <c r="AH397" s="52"/>
      <c r="AI397" s="52"/>
      <c r="AJ397" s="52"/>
      <c r="AK397" s="52"/>
      <c r="AL397" s="52"/>
      <c r="AM397" s="52"/>
      <c r="AN397" s="52"/>
      <c r="AO397" s="52" t="s">
        <v>127</v>
      </c>
    </row>
    <row r="398" ht="71.25" spans="1:41">
      <c r="A398" s="50" t="s">
        <v>1347</v>
      </c>
      <c r="B398" s="52" t="s">
        <v>1420</v>
      </c>
      <c r="C398" s="146" t="s">
        <v>1421</v>
      </c>
      <c r="D398" s="52" t="s">
        <v>816</v>
      </c>
      <c r="E398" s="52" t="s">
        <v>846</v>
      </c>
      <c r="F398" s="52" t="s">
        <v>129</v>
      </c>
      <c r="G398" s="52" t="s">
        <v>1350</v>
      </c>
      <c r="H398" s="52" t="s">
        <v>1351</v>
      </c>
      <c r="I398" s="52">
        <v>38</v>
      </c>
      <c r="J398" s="52"/>
      <c r="K398" s="52"/>
      <c r="L398" s="52"/>
      <c r="M398" s="52"/>
      <c r="N398" s="52"/>
      <c r="O398" s="52">
        <v>38</v>
      </c>
      <c r="P398" s="52"/>
      <c r="Q398" s="52"/>
      <c r="R398" s="52"/>
      <c r="S398" s="52"/>
      <c r="T398" s="52"/>
      <c r="U398" s="52"/>
      <c r="V398" s="52"/>
      <c r="W398" s="52" t="s">
        <v>107</v>
      </c>
      <c r="X398" s="52" t="s">
        <v>108</v>
      </c>
      <c r="Y398" s="52" t="s">
        <v>108</v>
      </c>
      <c r="Z398" s="52" t="s">
        <v>127</v>
      </c>
      <c r="AA398" s="52" t="s">
        <v>127</v>
      </c>
      <c r="AB398" s="52" t="s">
        <v>127</v>
      </c>
      <c r="AC398" s="52">
        <v>48</v>
      </c>
      <c r="AD398" s="52">
        <v>101</v>
      </c>
      <c r="AE398" s="52">
        <v>213</v>
      </c>
      <c r="AF398" s="52" t="s">
        <v>1352</v>
      </c>
      <c r="AG398" s="52" t="s">
        <v>1422</v>
      </c>
      <c r="AH398" s="52"/>
      <c r="AI398" s="52"/>
      <c r="AJ398" s="52"/>
      <c r="AK398" s="52"/>
      <c r="AL398" s="52"/>
      <c r="AM398" s="52"/>
      <c r="AN398" s="52"/>
      <c r="AO398" s="52" t="s">
        <v>127</v>
      </c>
    </row>
    <row r="399" ht="38.4" customHeight="1" spans="1:41">
      <c r="A399" s="50" t="s">
        <v>59</v>
      </c>
      <c r="B399" s="52"/>
      <c r="C399" s="52"/>
      <c r="D399" s="52"/>
      <c r="E399" s="52"/>
      <c r="F399" s="52"/>
      <c r="G399" s="52"/>
      <c r="H399" s="52"/>
      <c r="I399" s="52">
        <f>SUM(I400:I414)</f>
        <v>1618.2</v>
      </c>
      <c r="J399" s="52">
        <f t="shared" ref="J399:V399" si="23">SUM(J400:J414)</f>
        <v>0</v>
      </c>
      <c r="K399" s="52">
        <f>SUM(K400:K414)</f>
        <v>0</v>
      </c>
      <c r="L399" s="52">
        <f>SUM(L400:L414)</f>
        <v>0</v>
      </c>
      <c r="M399" s="52">
        <f>SUM(M400:M414)</f>
        <v>0</v>
      </c>
      <c r="N399" s="52">
        <f>SUM(N400:N414)</f>
        <v>0</v>
      </c>
      <c r="O399" s="52">
        <f>SUM(O400:O414)</f>
        <v>1618.2</v>
      </c>
      <c r="P399" s="52">
        <f>SUM(P400:P414)</f>
        <v>0</v>
      </c>
      <c r="Q399" s="52">
        <f>SUM(Q400:Q414)</f>
        <v>0</v>
      </c>
      <c r="R399" s="52">
        <f>SUM(R400:R414)</f>
        <v>0</v>
      </c>
      <c r="S399" s="52">
        <f>SUM(S400:S414)</f>
        <v>0</v>
      </c>
      <c r="T399" s="52">
        <f>SUM(T400:T414)</f>
        <v>0</v>
      </c>
      <c r="U399" s="52">
        <f>SUM(U400:U414)</f>
        <v>0</v>
      </c>
      <c r="V399" s="52">
        <f>SUM(V400:V414)</f>
        <v>0</v>
      </c>
      <c r="W399" s="52"/>
      <c r="X399" s="52"/>
      <c r="Y399" s="52"/>
      <c r="Z399" s="52"/>
      <c r="AA399" s="52"/>
      <c r="AB399" s="52"/>
      <c r="AC399" s="52"/>
      <c r="AD399" s="52"/>
      <c r="AE399" s="52"/>
      <c r="AF399" s="52"/>
      <c r="AG399" s="52"/>
      <c r="AH399" s="52"/>
      <c r="AI399" s="52"/>
      <c r="AJ399" s="52"/>
      <c r="AK399" s="52"/>
      <c r="AL399" s="52"/>
      <c r="AM399" s="52"/>
      <c r="AN399" s="52"/>
      <c r="AO399" s="52"/>
    </row>
    <row r="400" ht="42.75" spans="1:41">
      <c r="A400" s="50"/>
      <c r="B400" s="52" t="s">
        <v>1423</v>
      </c>
      <c r="C400" s="52" t="s">
        <v>1424</v>
      </c>
      <c r="D400" s="52" t="s">
        <v>235</v>
      </c>
      <c r="E400" s="52" t="s">
        <v>243</v>
      </c>
      <c r="F400" s="52">
        <v>2020</v>
      </c>
      <c r="G400" s="52" t="s">
        <v>261</v>
      </c>
      <c r="H400" s="52" t="s">
        <v>244</v>
      </c>
      <c r="I400" s="52">
        <v>133.5</v>
      </c>
      <c r="J400" s="54"/>
      <c r="K400" s="52"/>
      <c r="L400" s="52"/>
      <c r="M400" s="52"/>
      <c r="N400" s="52"/>
      <c r="O400" s="52">
        <v>133.5</v>
      </c>
      <c r="P400" s="52"/>
      <c r="Q400" s="52"/>
      <c r="R400" s="52"/>
      <c r="S400" s="52"/>
      <c r="T400" s="52"/>
      <c r="U400" s="52"/>
      <c r="V400" s="52"/>
      <c r="W400" s="52" t="s">
        <v>126</v>
      </c>
      <c r="X400" s="52" t="s">
        <v>108</v>
      </c>
      <c r="Y400" s="52" t="s">
        <v>127</v>
      </c>
      <c r="Z400" s="52" t="s">
        <v>127</v>
      </c>
      <c r="AA400" s="52" t="s">
        <v>127</v>
      </c>
      <c r="AB400" s="52" t="s">
        <v>127</v>
      </c>
      <c r="AC400" s="52">
        <v>91</v>
      </c>
      <c r="AD400" s="52">
        <v>300</v>
      </c>
      <c r="AE400" s="52">
        <v>1611</v>
      </c>
      <c r="AF400" s="52" t="s">
        <v>1425</v>
      </c>
      <c r="AG400" s="52" t="s">
        <v>1426</v>
      </c>
      <c r="AH400" s="52"/>
      <c r="AI400" s="91"/>
      <c r="AJ400" s="91"/>
      <c r="AK400" s="91"/>
      <c r="AL400" s="91"/>
      <c r="AM400" s="91"/>
      <c r="AN400" s="91"/>
      <c r="AO400" s="52" t="s">
        <v>127</v>
      </c>
    </row>
    <row r="401" ht="42.75" spans="1:41">
      <c r="A401" s="50"/>
      <c r="B401" s="52" t="s">
        <v>1427</v>
      </c>
      <c r="C401" s="52" t="s">
        <v>1428</v>
      </c>
      <c r="D401" s="52" t="s">
        <v>235</v>
      </c>
      <c r="E401" s="52" t="s">
        <v>1053</v>
      </c>
      <c r="F401" s="52">
        <v>2020</v>
      </c>
      <c r="G401" s="52" t="s">
        <v>261</v>
      </c>
      <c r="H401" s="52" t="s">
        <v>1429</v>
      </c>
      <c r="I401" s="52">
        <v>102</v>
      </c>
      <c r="J401" s="54"/>
      <c r="K401" s="52"/>
      <c r="L401" s="52"/>
      <c r="M401" s="52"/>
      <c r="N401" s="52"/>
      <c r="O401" s="52">
        <v>102</v>
      </c>
      <c r="P401" s="52"/>
      <c r="Q401" s="52"/>
      <c r="R401" s="52"/>
      <c r="S401" s="52"/>
      <c r="T401" s="52"/>
      <c r="U401" s="52"/>
      <c r="V401" s="52"/>
      <c r="W401" s="52" t="s">
        <v>126</v>
      </c>
      <c r="X401" s="52" t="s">
        <v>108</v>
      </c>
      <c r="Y401" s="52" t="s">
        <v>127</v>
      </c>
      <c r="Z401" s="52" t="s">
        <v>127</v>
      </c>
      <c r="AA401" s="52" t="s">
        <v>127</v>
      </c>
      <c r="AB401" s="52" t="s">
        <v>127</v>
      </c>
      <c r="AC401" s="52">
        <v>87</v>
      </c>
      <c r="AD401" s="52">
        <v>230</v>
      </c>
      <c r="AE401" s="52">
        <v>1765</v>
      </c>
      <c r="AF401" s="52" t="s">
        <v>1425</v>
      </c>
      <c r="AG401" s="52" t="s">
        <v>1426</v>
      </c>
      <c r="AH401" s="52"/>
      <c r="AI401" s="91"/>
      <c r="AJ401" s="91"/>
      <c r="AK401" s="91"/>
      <c r="AL401" s="91"/>
      <c r="AM401" s="91"/>
      <c r="AN401" s="91"/>
      <c r="AO401" s="52" t="s">
        <v>127</v>
      </c>
    </row>
    <row r="402" ht="42.75" spans="1:41">
      <c r="A402" s="50"/>
      <c r="B402" s="52" t="s">
        <v>1430</v>
      </c>
      <c r="C402" s="52" t="s">
        <v>1431</v>
      </c>
      <c r="D402" s="52" t="s">
        <v>312</v>
      </c>
      <c r="E402" s="52" t="s">
        <v>345</v>
      </c>
      <c r="F402" s="52">
        <v>2020</v>
      </c>
      <c r="G402" s="52" t="s">
        <v>261</v>
      </c>
      <c r="H402" s="52" t="s">
        <v>350</v>
      </c>
      <c r="I402" s="52">
        <v>111.6</v>
      </c>
      <c r="J402" s="54"/>
      <c r="K402" s="52"/>
      <c r="L402" s="52"/>
      <c r="M402" s="52"/>
      <c r="N402" s="52"/>
      <c r="O402" s="52">
        <v>111.6</v>
      </c>
      <c r="P402" s="52"/>
      <c r="Q402" s="54"/>
      <c r="R402" s="54"/>
      <c r="S402" s="52"/>
      <c r="T402" s="52"/>
      <c r="U402" s="52"/>
      <c r="V402" s="52"/>
      <c r="W402" s="52" t="s">
        <v>126</v>
      </c>
      <c r="X402" s="52" t="s">
        <v>108</v>
      </c>
      <c r="Y402" s="52" t="s">
        <v>127</v>
      </c>
      <c r="Z402" s="52" t="s">
        <v>127</v>
      </c>
      <c r="AA402" s="52" t="s">
        <v>127</v>
      </c>
      <c r="AB402" s="52" t="s">
        <v>127</v>
      </c>
      <c r="AC402" s="54">
        <v>84</v>
      </c>
      <c r="AD402" s="52">
        <v>260</v>
      </c>
      <c r="AE402" s="52">
        <v>1525</v>
      </c>
      <c r="AF402" s="52" t="s">
        <v>1425</v>
      </c>
      <c r="AG402" s="52" t="s">
        <v>1426</v>
      </c>
      <c r="AH402" s="52"/>
      <c r="AI402" s="91"/>
      <c r="AJ402" s="91"/>
      <c r="AK402" s="91"/>
      <c r="AL402" s="91"/>
      <c r="AM402" s="91"/>
      <c r="AN402" s="91"/>
      <c r="AO402" s="52" t="s">
        <v>127</v>
      </c>
    </row>
    <row r="403" ht="42.75" spans="1:41">
      <c r="A403" s="50"/>
      <c r="B403" s="52" t="s">
        <v>1432</v>
      </c>
      <c r="C403" s="52" t="s">
        <v>1433</v>
      </c>
      <c r="D403" s="52" t="s">
        <v>384</v>
      </c>
      <c r="E403" s="52" t="s">
        <v>385</v>
      </c>
      <c r="F403" s="52">
        <v>2020</v>
      </c>
      <c r="G403" s="52" t="s">
        <v>261</v>
      </c>
      <c r="H403" s="156" t="s">
        <v>386</v>
      </c>
      <c r="I403" s="52">
        <v>55.5</v>
      </c>
      <c r="J403" s="54"/>
      <c r="K403" s="52"/>
      <c r="L403" s="52"/>
      <c r="M403" s="52"/>
      <c r="N403" s="52"/>
      <c r="O403" s="52">
        <v>55.5</v>
      </c>
      <c r="P403" s="52"/>
      <c r="Q403" s="54"/>
      <c r="R403" s="54"/>
      <c r="S403" s="52"/>
      <c r="T403" s="52"/>
      <c r="U403" s="52"/>
      <c r="V403" s="52"/>
      <c r="W403" s="52" t="s">
        <v>126</v>
      </c>
      <c r="X403" s="52" t="s">
        <v>108</v>
      </c>
      <c r="Y403" s="52" t="s">
        <v>127</v>
      </c>
      <c r="Z403" s="52" t="s">
        <v>127</v>
      </c>
      <c r="AA403" s="52" t="s">
        <v>127</v>
      </c>
      <c r="AB403" s="52" t="s">
        <v>127</v>
      </c>
      <c r="AC403" s="54">
        <v>72</v>
      </c>
      <c r="AD403" s="52">
        <v>210</v>
      </c>
      <c r="AE403" s="52">
        <v>1082</v>
      </c>
      <c r="AF403" s="52" t="s">
        <v>1425</v>
      </c>
      <c r="AG403" s="52" t="s">
        <v>1426</v>
      </c>
      <c r="AH403" s="52"/>
      <c r="AI403" s="91"/>
      <c r="AJ403" s="91"/>
      <c r="AK403" s="91"/>
      <c r="AL403" s="91"/>
      <c r="AM403" s="91"/>
      <c r="AN403" s="91"/>
      <c r="AO403" s="52" t="s">
        <v>127</v>
      </c>
    </row>
    <row r="404" ht="42.75" spans="1:41">
      <c r="A404" s="50"/>
      <c r="B404" s="52" t="s">
        <v>1434</v>
      </c>
      <c r="C404" s="52" t="s">
        <v>1435</v>
      </c>
      <c r="D404" s="52" t="s">
        <v>384</v>
      </c>
      <c r="E404" s="52" t="s">
        <v>390</v>
      </c>
      <c r="F404" s="52">
        <v>2020</v>
      </c>
      <c r="G404" s="52" t="s">
        <v>261</v>
      </c>
      <c r="H404" s="52" t="s">
        <v>391</v>
      </c>
      <c r="I404" s="52">
        <v>82.5</v>
      </c>
      <c r="J404" s="54"/>
      <c r="K404" s="52"/>
      <c r="L404" s="52"/>
      <c r="M404" s="52"/>
      <c r="N404" s="52"/>
      <c r="O404" s="52">
        <v>82.5</v>
      </c>
      <c r="P404" s="52"/>
      <c r="Q404" s="54"/>
      <c r="R404" s="54"/>
      <c r="S404" s="52"/>
      <c r="T404" s="52"/>
      <c r="U404" s="52"/>
      <c r="V404" s="52"/>
      <c r="W404" s="52" t="s">
        <v>126</v>
      </c>
      <c r="X404" s="52" t="s">
        <v>108</v>
      </c>
      <c r="Y404" s="52" t="s">
        <v>127</v>
      </c>
      <c r="Z404" s="52" t="s">
        <v>127</v>
      </c>
      <c r="AA404" s="52" t="s">
        <v>127</v>
      </c>
      <c r="AB404" s="52" t="s">
        <v>127</v>
      </c>
      <c r="AC404" s="54">
        <v>79</v>
      </c>
      <c r="AD404" s="52">
        <v>220</v>
      </c>
      <c r="AE404" s="52">
        <v>1065</v>
      </c>
      <c r="AF404" s="52" t="s">
        <v>1425</v>
      </c>
      <c r="AG404" s="52" t="s">
        <v>1426</v>
      </c>
      <c r="AH404" s="52"/>
      <c r="AI404" s="91"/>
      <c r="AJ404" s="91"/>
      <c r="AK404" s="91"/>
      <c r="AL404" s="91"/>
      <c r="AM404" s="91"/>
      <c r="AN404" s="91"/>
      <c r="AO404" s="52" t="s">
        <v>127</v>
      </c>
    </row>
    <row r="405" ht="42.75" spans="1:41">
      <c r="A405" s="50"/>
      <c r="B405" s="52" t="s">
        <v>1436</v>
      </c>
      <c r="C405" s="52" t="s">
        <v>1437</v>
      </c>
      <c r="D405" s="52" t="s">
        <v>384</v>
      </c>
      <c r="E405" s="52" t="s">
        <v>395</v>
      </c>
      <c r="F405" s="52">
        <v>2020</v>
      </c>
      <c r="G405" s="52" t="s">
        <v>261</v>
      </c>
      <c r="H405" s="52" t="s">
        <v>396</v>
      </c>
      <c r="I405" s="52">
        <v>82.5</v>
      </c>
      <c r="J405" s="54"/>
      <c r="K405" s="52"/>
      <c r="L405" s="52"/>
      <c r="M405" s="52"/>
      <c r="N405" s="52"/>
      <c r="O405" s="52">
        <v>82.5</v>
      </c>
      <c r="P405" s="52"/>
      <c r="Q405" s="54"/>
      <c r="R405" s="54"/>
      <c r="S405" s="52"/>
      <c r="T405" s="52"/>
      <c r="U405" s="52"/>
      <c r="V405" s="52"/>
      <c r="W405" s="52" t="s">
        <v>126</v>
      </c>
      <c r="X405" s="52" t="s">
        <v>108</v>
      </c>
      <c r="Y405" s="52" t="s">
        <v>127</v>
      </c>
      <c r="Z405" s="52" t="s">
        <v>127</v>
      </c>
      <c r="AA405" s="52" t="s">
        <v>127</v>
      </c>
      <c r="AB405" s="52" t="s">
        <v>127</v>
      </c>
      <c r="AC405" s="54">
        <v>112</v>
      </c>
      <c r="AD405" s="52">
        <v>350</v>
      </c>
      <c r="AE405" s="52">
        <v>1860</v>
      </c>
      <c r="AF405" s="52" t="s">
        <v>1425</v>
      </c>
      <c r="AG405" s="52" t="s">
        <v>1426</v>
      </c>
      <c r="AH405" s="52"/>
      <c r="AI405" s="91"/>
      <c r="AJ405" s="91"/>
      <c r="AK405" s="91"/>
      <c r="AL405" s="91"/>
      <c r="AM405" s="91"/>
      <c r="AN405" s="91"/>
      <c r="AO405" s="52" t="s">
        <v>127</v>
      </c>
    </row>
    <row r="406" ht="42.75" spans="1:41">
      <c r="A406" s="50"/>
      <c r="B406" s="52" t="s">
        <v>1438</v>
      </c>
      <c r="C406" s="52" t="s">
        <v>1439</v>
      </c>
      <c r="D406" s="52" t="s">
        <v>384</v>
      </c>
      <c r="E406" s="52" t="s">
        <v>411</v>
      </c>
      <c r="F406" s="52">
        <v>2020</v>
      </c>
      <c r="G406" s="52" t="s">
        <v>261</v>
      </c>
      <c r="H406" s="52" t="s">
        <v>412</v>
      </c>
      <c r="I406" s="52">
        <v>135.9</v>
      </c>
      <c r="J406" s="54"/>
      <c r="K406" s="52"/>
      <c r="L406" s="52"/>
      <c r="M406" s="52"/>
      <c r="N406" s="52"/>
      <c r="O406" s="52">
        <v>135.9</v>
      </c>
      <c r="P406" s="52"/>
      <c r="Q406" s="54"/>
      <c r="R406" s="54"/>
      <c r="S406" s="52"/>
      <c r="T406" s="52"/>
      <c r="U406" s="52"/>
      <c r="V406" s="52"/>
      <c r="W406" s="52" t="s">
        <v>126</v>
      </c>
      <c r="X406" s="52" t="s">
        <v>108</v>
      </c>
      <c r="Y406" s="52" t="s">
        <v>127</v>
      </c>
      <c r="Z406" s="52" t="s">
        <v>127</v>
      </c>
      <c r="AA406" s="52" t="s">
        <v>127</v>
      </c>
      <c r="AB406" s="52" t="s">
        <v>127</v>
      </c>
      <c r="AC406" s="54">
        <v>56</v>
      </c>
      <c r="AD406" s="52">
        <v>120</v>
      </c>
      <c r="AE406" s="52">
        <v>4652</v>
      </c>
      <c r="AF406" s="52" t="s">
        <v>1425</v>
      </c>
      <c r="AG406" s="52" t="s">
        <v>1426</v>
      </c>
      <c r="AH406" s="52"/>
      <c r="AI406" s="91"/>
      <c r="AJ406" s="91"/>
      <c r="AK406" s="91"/>
      <c r="AL406" s="91"/>
      <c r="AM406" s="91"/>
      <c r="AN406" s="91"/>
      <c r="AO406" s="52" t="s">
        <v>127</v>
      </c>
    </row>
    <row r="407" ht="42.75" spans="1:41">
      <c r="A407" s="50"/>
      <c r="B407" s="52" t="s">
        <v>1440</v>
      </c>
      <c r="C407" s="52" t="s">
        <v>1441</v>
      </c>
      <c r="D407" s="52" t="s">
        <v>384</v>
      </c>
      <c r="E407" s="52" t="s">
        <v>406</v>
      </c>
      <c r="F407" s="52">
        <v>2020</v>
      </c>
      <c r="G407" s="52" t="s">
        <v>261</v>
      </c>
      <c r="H407" s="52" t="s">
        <v>407</v>
      </c>
      <c r="I407" s="52">
        <v>57</v>
      </c>
      <c r="J407" s="54"/>
      <c r="K407" s="52"/>
      <c r="L407" s="52"/>
      <c r="M407" s="52"/>
      <c r="N407" s="52"/>
      <c r="O407" s="52">
        <v>57</v>
      </c>
      <c r="P407" s="52"/>
      <c r="Q407" s="54"/>
      <c r="R407" s="54"/>
      <c r="S407" s="52"/>
      <c r="T407" s="52"/>
      <c r="U407" s="52"/>
      <c r="V407" s="52"/>
      <c r="W407" s="52" t="s">
        <v>126</v>
      </c>
      <c r="X407" s="52" t="s">
        <v>108</v>
      </c>
      <c r="Y407" s="52" t="s">
        <v>127</v>
      </c>
      <c r="Z407" s="52" t="s">
        <v>127</v>
      </c>
      <c r="AA407" s="52" t="s">
        <v>127</v>
      </c>
      <c r="AB407" s="52" t="s">
        <v>127</v>
      </c>
      <c r="AC407" s="54">
        <v>36</v>
      </c>
      <c r="AD407" s="52">
        <v>98</v>
      </c>
      <c r="AE407" s="52">
        <v>2384</v>
      </c>
      <c r="AF407" s="52" t="s">
        <v>1425</v>
      </c>
      <c r="AG407" s="52" t="s">
        <v>1426</v>
      </c>
      <c r="AH407" s="52"/>
      <c r="AI407" s="91"/>
      <c r="AJ407" s="91"/>
      <c r="AK407" s="91"/>
      <c r="AL407" s="91"/>
      <c r="AM407" s="91"/>
      <c r="AN407" s="91"/>
      <c r="AO407" s="52" t="s">
        <v>127</v>
      </c>
    </row>
    <row r="408" ht="42.75" spans="1:41">
      <c r="A408" s="50"/>
      <c r="B408" s="52" t="s">
        <v>1442</v>
      </c>
      <c r="C408" s="52" t="s">
        <v>1443</v>
      </c>
      <c r="D408" s="52" t="s">
        <v>384</v>
      </c>
      <c r="E408" s="52" t="s">
        <v>437</v>
      </c>
      <c r="F408" s="52">
        <v>2020</v>
      </c>
      <c r="G408" s="52" t="s">
        <v>261</v>
      </c>
      <c r="H408" s="52" t="s">
        <v>438</v>
      </c>
      <c r="I408" s="52">
        <v>94.8</v>
      </c>
      <c r="J408" s="54"/>
      <c r="K408" s="52"/>
      <c r="L408" s="52"/>
      <c r="M408" s="52"/>
      <c r="N408" s="52"/>
      <c r="O408" s="52">
        <v>94.8</v>
      </c>
      <c r="P408" s="52"/>
      <c r="Q408" s="54"/>
      <c r="R408" s="54"/>
      <c r="S408" s="52"/>
      <c r="T408" s="52"/>
      <c r="U408" s="52"/>
      <c r="V408" s="52"/>
      <c r="W408" s="52" t="s">
        <v>126</v>
      </c>
      <c r="X408" s="52" t="s">
        <v>108</v>
      </c>
      <c r="Y408" s="52" t="s">
        <v>127</v>
      </c>
      <c r="Z408" s="52" t="s">
        <v>127</v>
      </c>
      <c r="AA408" s="52" t="s">
        <v>127</v>
      </c>
      <c r="AB408" s="52" t="s">
        <v>127</v>
      </c>
      <c r="AC408" s="54">
        <v>31</v>
      </c>
      <c r="AD408" s="52">
        <v>105</v>
      </c>
      <c r="AE408" s="52">
        <v>3369</v>
      </c>
      <c r="AF408" s="52" t="s">
        <v>1425</v>
      </c>
      <c r="AG408" s="52" t="s">
        <v>1426</v>
      </c>
      <c r="AH408" s="52"/>
      <c r="AI408" s="91"/>
      <c r="AJ408" s="91"/>
      <c r="AK408" s="91"/>
      <c r="AL408" s="91"/>
      <c r="AM408" s="91"/>
      <c r="AN408" s="91"/>
      <c r="AO408" s="52" t="s">
        <v>127</v>
      </c>
    </row>
    <row r="409" ht="42.75" spans="1:41">
      <c r="A409" s="50"/>
      <c r="B409" s="52" t="s">
        <v>1444</v>
      </c>
      <c r="C409" s="52" t="s">
        <v>1445</v>
      </c>
      <c r="D409" s="52" t="s">
        <v>562</v>
      </c>
      <c r="E409" s="52" t="s">
        <v>563</v>
      </c>
      <c r="F409" s="52">
        <v>2020</v>
      </c>
      <c r="G409" s="52" t="s">
        <v>261</v>
      </c>
      <c r="H409" s="52" t="s">
        <v>979</v>
      </c>
      <c r="I409" s="52">
        <v>169.8</v>
      </c>
      <c r="J409" s="54"/>
      <c r="K409" s="52"/>
      <c r="L409" s="52"/>
      <c r="M409" s="52"/>
      <c r="N409" s="52"/>
      <c r="O409" s="52">
        <v>169.8</v>
      </c>
      <c r="P409" s="52"/>
      <c r="Q409" s="54"/>
      <c r="R409" s="54"/>
      <c r="S409" s="52"/>
      <c r="T409" s="52"/>
      <c r="U409" s="52"/>
      <c r="V409" s="52"/>
      <c r="W409" s="52" t="s">
        <v>126</v>
      </c>
      <c r="X409" s="52" t="s">
        <v>108</v>
      </c>
      <c r="Y409" s="52" t="s">
        <v>127</v>
      </c>
      <c r="Z409" s="52" t="s">
        <v>127</v>
      </c>
      <c r="AA409" s="52" t="s">
        <v>127</v>
      </c>
      <c r="AB409" s="52" t="s">
        <v>127</v>
      </c>
      <c r="AC409" s="54">
        <v>40</v>
      </c>
      <c r="AD409" s="52">
        <v>135</v>
      </c>
      <c r="AE409" s="52">
        <v>1544</v>
      </c>
      <c r="AF409" s="52" t="s">
        <v>1425</v>
      </c>
      <c r="AG409" s="52" t="s">
        <v>1426</v>
      </c>
      <c r="AH409" s="52"/>
      <c r="AI409" s="91"/>
      <c r="AJ409" s="91"/>
      <c r="AK409" s="91"/>
      <c r="AL409" s="91"/>
      <c r="AM409" s="91"/>
      <c r="AN409" s="91"/>
      <c r="AO409" s="52" t="s">
        <v>127</v>
      </c>
    </row>
    <row r="410" ht="42.75" spans="1:41">
      <c r="A410" s="50"/>
      <c r="B410" s="52" t="s">
        <v>1446</v>
      </c>
      <c r="C410" s="52" t="s">
        <v>1447</v>
      </c>
      <c r="D410" s="52" t="s">
        <v>518</v>
      </c>
      <c r="E410" s="52" t="s">
        <v>537</v>
      </c>
      <c r="F410" s="52">
        <v>2020</v>
      </c>
      <c r="G410" s="52" t="s">
        <v>261</v>
      </c>
      <c r="H410" s="79" t="s">
        <v>538</v>
      </c>
      <c r="I410" s="52">
        <v>96</v>
      </c>
      <c r="J410" s="54"/>
      <c r="K410" s="52"/>
      <c r="L410" s="52"/>
      <c r="M410" s="52"/>
      <c r="N410" s="52"/>
      <c r="O410" s="52">
        <v>96</v>
      </c>
      <c r="P410" s="52"/>
      <c r="Q410" s="54"/>
      <c r="R410" s="54"/>
      <c r="S410" s="52"/>
      <c r="T410" s="52"/>
      <c r="U410" s="52"/>
      <c r="V410" s="52"/>
      <c r="W410" s="52" t="s">
        <v>126</v>
      </c>
      <c r="X410" s="52" t="s">
        <v>108</v>
      </c>
      <c r="Y410" s="52" t="s">
        <v>127</v>
      </c>
      <c r="Z410" s="52" t="s">
        <v>127</v>
      </c>
      <c r="AA410" s="52" t="s">
        <v>127</v>
      </c>
      <c r="AB410" s="52" t="s">
        <v>127</v>
      </c>
      <c r="AC410" s="54">
        <v>76</v>
      </c>
      <c r="AD410" s="52">
        <v>220</v>
      </c>
      <c r="AE410" s="89">
        <v>1548</v>
      </c>
      <c r="AF410" s="52" t="s">
        <v>1425</v>
      </c>
      <c r="AG410" s="52" t="s">
        <v>1426</v>
      </c>
      <c r="AH410" s="52"/>
      <c r="AI410" s="91"/>
      <c r="AJ410" s="91"/>
      <c r="AK410" s="91"/>
      <c r="AL410" s="91"/>
      <c r="AM410" s="91"/>
      <c r="AN410" s="91"/>
      <c r="AO410" s="52" t="s">
        <v>127</v>
      </c>
    </row>
    <row r="411" ht="42.75" spans="1:41">
      <c r="A411" s="50"/>
      <c r="B411" s="52" t="s">
        <v>1448</v>
      </c>
      <c r="C411" s="52" t="s">
        <v>1449</v>
      </c>
      <c r="D411" s="52" t="s">
        <v>586</v>
      </c>
      <c r="E411" s="52" t="s">
        <v>668</v>
      </c>
      <c r="F411" s="52">
        <v>2020</v>
      </c>
      <c r="G411" s="52" t="s">
        <v>261</v>
      </c>
      <c r="H411" s="52" t="s">
        <v>961</v>
      </c>
      <c r="I411" s="52">
        <v>121.5</v>
      </c>
      <c r="J411" s="54"/>
      <c r="K411" s="52"/>
      <c r="L411" s="52"/>
      <c r="M411" s="52"/>
      <c r="N411" s="52"/>
      <c r="O411" s="52">
        <v>121.5</v>
      </c>
      <c r="P411" s="52"/>
      <c r="Q411" s="54"/>
      <c r="R411" s="54"/>
      <c r="S411" s="52"/>
      <c r="T411" s="52"/>
      <c r="U411" s="52"/>
      <c r="V411" s="52"/>
      <c r="W411" s="52" t="s">
        <v>126</v>
      </c>
      <c r="X411" s="52" t="s">
        <v>108</v>
      </c>
      <c r="Y411" s="52" t="s">
        <v>127</v>
      </c>
      <c r="Z411" s="52" t="s">
        <v>127</v>
      </c>
      <c r="AA411" s="52" t="s">
        <v>127</v>
      </c>
      <c r="AB411" s="52" t="s">
        <v>127</v>
      </c>
      <c r="AC411" s="54">
        <v>87</v>
      </c>
      <c r="AD411" s="52">
        <v>260</v>
      </c>
      <c r="AE411" s="89">
        <v>1619</v>
      </c>
      <c r="AF411" s="52" t="s">
        <v>1425</v>
      </c>
      <c r="AG411" s="52" t="s">
        <v>1426</v>
      </c>
      <c r="AH411" s="52"/>
      <c r="AI411" s="91"/>
      <c r="AJ411" s="91"/>
      <c r="AK411" s="91"/>
      <c r="AL411" s="91"/>
      <c r="AM411" s="91"/>
      <c r="AN411" s="91"/>
      <c r="AO411" s="52" t="s">
        <v>127</v>
      </c>
    </row>
    <row r="412" ht="42.75" spans="1:41">
      <c r="A412" s="50"/>
      <c r="B412" s="52" t="s">
        <v>1450</v>
      </c>
      <c r="C412" s="52" t="s">
        <v>1451</v>
      </c>
      <c r="D412" s="52" t="s">
        <v>771</v>
      </c>
      <c r="E412" s="52" t="s">
        <v>1397</v>
      </c>
      <c r="F412" s="52">
        <v>2020</v>
      </c>
      <c r="G412" s="52" t="s">
        <v>261</v>
      </c>
      <c r="H412" s="52" t="s">
        <v>1452</v>
      </c>
      <c r="I412" s="52">
        <v>100.5</v>
      </c>
      <c r="J412" s="54"/>
      <c r="K412" s="52"/>
      <c r="L412" s="52"/>
      <c r="M412" s="52"/>
      <c r="N412" s="52"/>
      <c r="O412" s="52">
        <v>100.5</v>
      </c>
      <c r="P412" s="52"/>
      <c r="Q412" s="54"/>
      <c r="R412" s="54"/>
      <c r="S412" s="52"/>
      <c r="T412" s="52"/>
      <c r="U412" s="52"/>
      <c r="V412" s="52"/>
      <c r="W412" s="52" t="s">
        <v>126</v>
      </c>
      <c r="X412" s="52" t="s">
        <v>108</v>
      </c>
      <c r="Y412" s="52" t="s">
        <v>127</v>
      </c>
      <c r="Z412" s="52" t="s">
        <v>127</v>
      </c>
      <c r="AA412" s="52" t="s">
        <v>127</v>
      </c>
      <c r="AB412" s="52" t="s">
        <v>127</v>
      </c>
      <c r="AC412" s="54">
        <v>98</v>
      </c>
      <c r="AD412" s="52">
        <v>210</v>
      </c>
      <c r="AE412" s="52">
        <v>1220</v>
      </c>
      <c r="AF412" s="52" t="s">
        <v>1425</v>
      </c>
      <c r="AG412" s="52" t="s">
        <v>1426</v>
      </c>
      <c r="AH412" s="52"/>
      <c r="AI412" s="91"/>
      <c r="AJ412" s="91"/>
      <c r="AK412" s="91"/>
      <c r="AL412" s="91"/>
      <c r="AM412" s="91"/>
      <c r="AN412" s="91"/>
      <c r="AO412" s="52" t="s">
        <v>127</v>
      </c>
    </row>
    <row r="413" ht="42.75" spans="1:41">
      <c r="A413" s="50"/>
      <c r="B413" s="52" t="s">
        <v>1453</v>
      </c>
      <c r="C413" s="52" t="s">
        <v>1454</v>
      </c>
      <c r="D413" s="50" t="s">
        <v>712</v>
      </c>
      <c r="E413" s="50" t="s">
        <v>724</v>
      </c>
      <c r="F413" s="52">
        <v>2020</v>
      </c>
      <c r="G413" s="52" t="s">
        <v>261</v>
      </c>
      <c r="H413" s="50" t="s">
        <v>725</v>
      </c>
      <c r="I413" s="52">
        <v>198.6</v>
      </c>
      <c r="J413" s="54"/>
      <c r="K413" s="52"/>
      <c r="L413" s="52"/>
      <c r="M413" s="52"/>
      <c r="N413" s="52"/>
      <c r="O413" s="52">
        <v>198.6</v>
      </c>
      <c r="P413" s="52"/>
      <c r="Q413" s="54"/>
      <c r="R413" s="54"/>
      <c r="S413" s="52"/>
      <c r="T413" s="52"/>
      <c r="U413" s="52"/>
      <c r="V413" s="52"/>
      <c r="W413" s="52" t="s">
        <v>126</v>
      </c>
      <c r="X413" s="52" t="s">
        <v>108</v>
      </c>
      <c r="Y413" s="52" t="s">
        <v>127</v>
      </c>
      <c r="Z413" s="52" t="s">
        <v>127</v>
      </c>
      <c r="AA413" s="52" t="s">
        <v>127</v>
      </c>
      <c r="AB413" s="52" t="s">
        <v>127</v>
      </c>
      <c r="AC413" s="54">
        <v>90</v>
      </c>
      <c r="AD413" s="52">
        <v>262</v>
      </c>
      <c r="AE413" s="52">
        <v>2761</v>
      </c>
      <c r="AF413" s="52" t="s">
        <v>1425</v>
      </c>
      <c r="AG413" s="52" t="s">
        <v>1426</v>
      </c>
      <c r="AH413" s="52"/>
      <c r="AI413" s="91"/>
      <c r="AJ413" s="91"/>
      <c r="AK413" s="91"/>
      <c r="AL413" s="91"/>
      <c r="AM413" s="91"/>
      <c r="AN413" s="91"/>
      <c r="AO413" s="52" t="s">
        <v>127</v>
      </c>
    </row>
    <row r="414" ht="42.75" spans="1:41">
      <c r="A414" s="50"/>
      <c r="B414" s="52" t="s">
        <v>1455</v>
      </c>
      <c r="C414" s="52" t="s">
        <v>1456</v>
      </c>
      <c r="D414" s="52" t="s">
        <v>816</v>
      </c>
      <c r="E414" s="52" t="s">
        <v>882</v>
      </c>
      <c r="F414" s="52">
        <v>2020</v>
      </c>
      <c r="G414" s="52" t="s">
        <v>261</v>
      </c>
      <c r="H414" s="52" t="s">
        <v>1457</v>
      </c>
      <c r="I414" s="52">
        <v>76.5</v>
      </c>
      <c r="J414" s="54"/>
      <c r="K414" s="52"/>
      <c r="L414" s="52"/>
      <c r="M414" s="52"/>
      <c r="N414" s="52"/>
      <c r="O414" s="52">
        <v>76.5</v>
      </c>
      <c r="P414" s="52"/>
      <c r="Q414" s="54"/>
      <c r="R414" s="54"/>
      <c r="S414" s="52"/>
      <c r="T414" s="52"/>
      <c r="U414" s="52"/>
      <c r="V414" s="52"/>
      <c r="W414" s="52" t="s">
        <v>126</v>
      </c>
      <c r="X414" s="52" t="s">
        <v>108</v>
      </c>
      <c r="Y414" s="52" t="s">
        <v>127</v>
      </c>
      <c r="Z414" s="52" t="s">
        <v>127</v>
      </c>
      <c r="AA414" s="52" t="s">
        <v>127</v>
      </c>
      <c r="AB414" s="52" t="s">
        <v>127</v>
      </c>
      <c r="AC414" s="52">
        <v>98</v>
      </c>
      <c r="AD414" s="52">
        <v>301</v>
      </c>
      <c r="AE414" s="52">
        <v>1524</v>
      </c>
      <c r="AF414" s="52" t="s">
        <v>1425</v>
      </c>
      <c r="AG414" s="52" t="s">
        <v>1426</v>
      </c>
      <c r="AH414" s="52"/>
      <c r="AI414" s="91"/>
      <c r="AJ414" s="91"/>
      <c r="AK414" s="91"/>
      <c r="AL414" s="91"/>
      <c r="AM414" s="91"/>
      <c r="AN414" s="91"/>
      <c r="AO414" s="52" t="s">
        <v>127</v>
      </c>
    </row>
    <row r="415" ht="28" customHeight="1" spans="1:41">
      <c r="A415" s="30" t="s">
        <v>60</v>
      </c>
      <c r="B415" s="30"/>
      <c r="C415" s="30"/>
      <c r="D415" s="30"/>
      <c r="E415" s="30"/>
      <c r="F415" s="30"/>
      <c r="G415" s="30"/>
      <c r="H415" s="30"/>
      <c r="I415" s="30">
        <f>I416+I417+I418+I419+I423</f>
        <v>7367.553</v>
      </c>
      <c r="J415" s="30">
        <f t="shared" ref="J415:V415" si="24">J416+J417+J418+J419+J423</f>
        <v>0</v>
      </c>
      <c r="K415" s="30">
        <f>K416+K417+K418+K419+K423</f>
        <v>0</v>
      </c>
      <c r="L415" s="30">
        <f>L416+L417+L418+L419+L423</f>
        <v>0</v>
      </c>
      <c r="M415" s="30">
        <f>M416+M417+M418+M419+M423</f>
        <v>0</v>
      </c>
      <c r="N415" s="30">
        <f>N416+N417+N418+N419+N423</f>
        <v>0</v>
      </c>
      <c r="O415" s="30">
        <f>O416+O417+O418+O419+O423</f>
        <v>7367.553</v>
      </c>
      <c r="P415" s="30">
        <f>P416+P417+P418+P419+P423</f>
        <v>0</v>
      </c>
      <c r="Q415" s="30">
        <f>Q416+Q417+Q418+Q419+Q423</f>
        <v>0</v>
      </c>
      <c r="R415" s="30">
        <f>R416+R417+R418+R419+R423</f>
        <v>0</v>
      </c>
      <c r="S415" s="30">
        <f>S416+S417+S418+S419+S423</f>
        <v>0</v>
      </c>
      <c r="T415" s="30">
        <f>T416+T417+T418+T419+T423</f>
        <v>0</v>
      </c>
      <c r="U415" s="30">
        <f>U416+U417+U418+U419+U423</f>
        <v>0</v>
      </c>
      <c r="V415" s="30">
        <f>V416+V417+V418+V419+V423</f>
        <v>0</v>
      </c>
      <c r="W415" s="30"/>
      <c r="X415" s="30"/>
      <c r="Y415" s="30"/>
      <c r="Z415" s="30"/>
      <c r="AA415" s="30"/>
      <c r="AB415" s="30"/>
      <c r="AC415" s="30"/>
      <c r="AD415" s="30"/>
      <c r="AE415" s="30"/>
      <c r="AF415" s="30"/>
      <c r="AG415" s="30"/>
      <c r="AH415" s="30"/>
      <c r="AI415" s="30"/>
      <c r="AJ415" s="30"/>
      <c r="AK415" s="30"/>
      <c r="AL415" s="30"/>
      <c r="AM415" s="30"/>
      <c r="AN415" s="30"/>
      <c r="AO415" s="30"/>
    </row>
    <row r="416" ht="114" spans="1:16359">
      <c r="A416" s="50" t="s">
        <v>61</v>
      </c>
      <c r="B416" s="52" t="s">
        <v>1458</v>
      </c>
      <c r="C416" s="52" t="s">
        <v>1459</v>
      </c>
      <c r="D416" s="52" t="s">
        <v>1460</v>
      </c>
      <c r="E416" s="52" t="s">
        <v>1461</v>
      </c>
      <c r="F416" s="52" t="s">
        <v>129</v>
      </c>
      <c r="G416" s="52" t="s">
        <v>1462</v>
      </c>
      <c r="H416" s="52" t="s">
        <v>1463</v>
      </c>
      <c r="I416" s="156">
        <v>2700</v>
      </c>
      <c r="J416" s="156"/>
      <c r="K416" s="156"/>
      <c r="L416" s="156"/>
      <c r="M416" s="156"/>
      <c r="N416" s="156"/>
      <c r="O416" s="156">
        <v>2700</v>
      </c>
      <c r="P416" s="156"/>
      <c r="Q416" s="156"/>
      <c r="R416" s="156"/>
      <c r="S416" s="156"/>
      <c r="T416" s="156"/>
      <c r="U416" s="52"/>
      <c r="V416" s="52"/>
      <c r="W416" s="52" t="s">
        <v>107</v>
      </c>
      <c r="X416" s="52" t="s">
        <v>108</v>
      </c>
      <c r="Y416" s="52" t="s">
        <v>127</v>
      </c>
      <c r="Z416" s="52" t="s">
        <v>127</v>
      </c>
      <c r="AA416" s="52" t="s">
        <v>127</v>
      </c>
      <c r="AB416" s="52" t="s">
        <v>127</v>
      </c>
      <c r="AC416" s="52">
        <v>2965</v>
      </c>
      <c r="AD416" s="52">
        <v>6940</v>
      </c>
      <c r="AE416" s="52">
        <v>6940</v>
      </c>
      <c r="AF416" s="52" t="s">
        <v>1464</v>
      </c>
      <c r="AG416" s="52" t="s">
        <v>1465</v>
      </c>
      <c r="AH416" s="52"/>
      <c r="AI416" s="52"/>
      <c r="AJ416" s="52"/>
      <c r="AK416" s="52"/>
      <c r="AL416" s="52"/>
      <c r="AM416" s="52"/>
      <c r="AN416" s="52"/>
      <c r="AO416" s="52" t="s">
        <v>127</v>
      </c>
      <c r="XEE416" s="11"/>
    </row>
    <row r="417" ht="138" customHeight="1" spans="1:16359">
      <c r="A417" s="50" t="s">
        <v>62</v>
      </c>
      <c r="B417" s="52" t="s">
        <v>1466</v>
      </c>
      <c r="C417" s="52" t="s">
        <v>1467</v>
      </c>
      <c r="D417" s="52" t="s">
        <v>1460</v>
      </c>
      <c r="E417" s="52" t="s">
        <v>1461</v>
      </c>
      <c r="F417" s="52" t="s">
        <v>129</v>
      </c>
      <c r="G417" s="52" t="s">
        <v>1462</v>
      </c>
      <c r="H417" s="52" t="s">
        <v>1463</v>
      </c>
      <c r="I417" s="156">
        <v>1754.3</v>
      </c>
      <c r="J417" s="156"/>
      <c r="K417" s="156"/>
      <c r="L417" s="156"/>
      <c r="M417" s="156"/>
      <c r="N417" s="156"/>
      <c r="O417" s="156">
        <v>1754.3</v>
      </c>
      <c r="P417" s="156"/>
      <c r="Q417" s="156"/>
      <c r="R417" s="156"/>
      <c r="S417" s="156"/>
      <c r="T417" s="156"/>
      <c r="U417" s="52"/>
      <c r="V417" s="52"/>
      <c r="W417" s="52" t="s">
        <v>107</v>
      </c>
      <c r="X417" s="52" t="s">
        <v>108</v>
      </c>
      <c r="Y417" s="52" t="s">
        <v>127</v>
      </c>
      <c r="Z417" s="52" t="s">
        <v>127</v>
      </c>
      <c r="AA417" s="52" t="s">
        <v>127</v>
      </c>
      <c r="AB417" s="52" t="s">
        <v>127</v>
      </c>
      <c r="AC417" s="52">
        <v>2043</v>
      </c>
      <c r="AD417" s="52">
        <v>2069</v>
      </c>
      <c r="AE417" s="52">
        <v>2069</v>
      </c>
      <c r="AF417" s="52" t="s">
        <v>1468</v>
      </c>
      <c r="AG417" s="52" t="s">
        <v>1469</v>
      </c>
      <c r="AH417" s="52"/>
      <c r="AI417" s="52"/>
      <c r="AJ417" s="52"/>
      <c r="AK417" s="52"/>
      <c r="AL417" s="52"/>
      <c r="AM417" s="52"/>
      <c r="AN417" s="52"/>
      <c r="AO417" s="52" t="s">
        <v>127</v>
      </c>
      <c r="XEE417" s="11"/>
    </row>
    <row r="418" ht="74" customHeight="1" spans="1:41">
      <c r="A418" s="50" t="s">
        <v>63</v>
      </c>
      <c r="B418" s="121" t="s">
        <v>1470</v>
      </c>
      <c r="C418" s="121" t="s">
        <v>1471</v>
      </c>
      <c r="D418" s="121" t="s">
        <v>1127</v>
      </c>
      <c r="E418" s="121" t="s">
        <v>1128</v>
      </c>
      <c r="F418" s="121" t="s">
        <v>129</v>
      </c>
      <c r="G418" s="121" t="s">
        <v>1472</v>
      </c>
      <c r="H418" s="121" t="s">
        <v>1473</v>
      </c>
      <c r="I418" s="121">
        <v>1043.68</v>
      </c>
      <c r="J418" s="121"/>
      <c r="K418" s="121"/>
      <c r="L418" s="121"/>
      <c r="M418" s="121"/>
      <c r="N418" s="121"/>
      <c r="O418" s="121">
        <v>1043.68</v>
      </c>
      <c r="P418" s="121"/>
      <c r="Q418" s="121"/>
      <c r="R418" s="121"/>
      <c r="S418" s="121"/>
      <c r="T418" s="121"/>
      <c r="U418" s="121"/>
      <c r="V418" s="121"/>
      <c r="W418" s="121" t="s">
        <v>126</v>
      </c>
      <c r="X418" s="134" t="s">
        <v>108</v>
      </c>
      <c r="Y418" s="134" t="s">
        <v>127</v>
      </c>
      <c r="Z418" s="134" t="s">
        <v>127</v>
      </c>
      <c r="AA418" s="134" t="s">
        <v>127</v>
      </c>
      <c r="AB418" s="134" t="s">
        <v>127</v>
      </c>
      <c r="AC418" s="134">
        <v>6249</v>
      </c>
      <c r="AD418" s="134">
        <v>8032</v>
      </c>
      <c r="AE418" s="134">
        <v>18847</v>
      </c>
      <c r="AF418" s="121" t="s">
        <v>1474</v>
      </c>
      <c r="AG418" s="121" t="s">
        <v>1475</v>
      </c>
      <c r="AH418" s="117" t="s">
        <v>1476</v>
      </c>
      <c r="AI418" s="87"/>
      <c r="AJ418" s="87"/>
      <c r="AK418" s="87"/>
      <c r="AL418" s="87"/>
      <c r="AM418" s="87"/>
      <c r="AN418" s="87"/>
      <c r="AO418" s="52" t="s">
        <v>127</v>
      </c>
    </row>
    <row r="419" ht="42" customHeight="1" spans="1:41">
      <c r="A419" s="50" t="s">
        <v>64</v>
      </c>
      <c r="B419" s="87"/>
      <c r="C419" s="87"/>
      <c r="D419" s="87"/>
      <c r="E419" s="87"/>
      <c r="F419" s="87"/>
      <c r="G419" s="87"/>
      <c r="H419" s="87"/>
      <c r="I419" s="87">
        <f>SUM(I420:I422)</f>
        <v>609.073</v>
      </c>
      <c r="J419" s="87">
        <f t="shared" ref="J419:V419" si="25">SUM(J420:J422)</f>
        <v>0</v>
      </c>
      <c r="K419" s="87">
        <f>SUM(K420:K422)</f>
        <v>0</v>
      </c>
      <c r="L419" s="87">
        <f>SUM(L420:L422)</f>
        <v>0</v>
      </c>
      <c r="M419" s="87">
        <f>SUM(M420:M422)</f>
        <v>0</v>
      </c>
      <c r="N419" s="87">
        <f>SUM(N420:N422)</f>
        <v>0</v>
      </c>
      <c r="O419" s="87">
        <f>SUM(O420:O422)</f>
        <v>609.073</v>
      </c>
      <c r="P419" s="87">
        <f>SUM(P420:P422)</f>
        <v>0</v>
      </c>
      <c r="Q419" s="87">
        <f>SUM(Q420:Q422)</f>
        <v>0</v>
      </c>
      <c r="R419" s="87">
        <f>SUM(R420:R422)</f>
        <v>0</v>
      </c>
      <c r="S419" s="87">
        <f>SUM(S420:S422)</f>
        <v>0</v>
      </c>
      <c r="T419" s="87">
        <f>SUM(T420:T422)</f>
        <v>0</v>
      </c>
      <c r="U419" s="87">
        <f>SUM(U420:U422)</f>
        <v>0</v>
      </c>
      <c r="V419" s="87">
        <f>SUM(V420:V422)</f>
        <v>0</v>
      </c>
      <c r="W419" s="87"/>
      <c r="X419" s="87"/>
      <c r="Y419" s="87"/>
      <c r="Z419" s="87"/>
      <c r="AA419" s="87"/>
      <c r="AB419" s="87"/>
      <c r="AC419" s="87"/>
      <c r="AD419" s="87"/>
      <c r="AE419" s="87"/>
      <c r="AF419" s="87"/>
      <c r="AG419" s="87"/>
      <c r="AH419" s="87"/>
      <c r="AI419" s="87"/>
      <c r="AJ419" s="87"/>
      <c r="AK419" s="87"/>
      <c r="AL419" s="87"/>
      <c r="AM419" s="87"/>
      <c r="AN419" s="87"/>
      <c r="AO419" s="87"/>
    </row>
    <row r="420" customFormat="1" ht="60" customHeight="1" spans="1:41">
      <c r="A420" s="157"/>
      <c r="B420" s="52" t="s">
        <v>1477</v>
      </c>
      <c r="C420" s="52" t="s">
        <v>1478</v>
      </c>
      <c r="D420" s="52" t="s">
        <v>1127</v>
      </c>
      <c r="E420" s="52" t="s">
        <v>1479</v>
      </c>
      <c r="F420" s="52" t="s">
        <v>129</v>
      </c>
      <c r="G420" s="52" t="s">
        <v>1462</v>
      </c>
      <c r="H420" s="52" t="s">
        <v>1463</v>
      </c>
      <c r="I420" s="164">
        <v>10</v>
      </c>
      <c r="J420" s="156"/>
      <c r="K420" s="156"/>
      <c r="L420" s="156"/>
      <c r="M420" s="156"/>
      <c r="N420" s="156"/>
      <c r="O420" s="165">
        <v>10</v>
      </c>
      <c r="P420" s="156"/>
      <c r="Q420" s="156"/>
      <c r="R420" s="156"/>
      <c r="S420" s="156"/>
      <c r="T420" s="156"/>
      <c r="U420" s="52"/>
      <c r="V420" s="52"/>
      <c r="W420" s="52" t="s">
        <v>107</v>
      </c>
      <c r="X420" s="52" t="s">
        <v>108</v>
      </c>
      <c r="Y420" s="52" t="s">
        <v>127</v>
      </c>
      <c r="Z420" s="52" t="s">
        <v>127</v>
      </c>
      <c r="AA420" s="52" t="s">
        <v>127</v>
      </c>
      <c r="AB420" s="52" t="s">
        <v>127</v>
      </c>
      <c r="AC420" s="52">
        <v>100</v>
      </c>
      <c r="AD420" s="52">
        <v>100</v>
      </c>
      <c r="AE420" s="52">
        <v>100</v>
      </c>
      <c r="AF420" s="52" t="s">
        <v>1468</v>
      </c>
      <c r="AG420" s="52" t="s">
        <v>1480</v>
      </c>
      <c r="AH420" s="52"/>
      <c r="AI420" s="52"/>
      <c r="AJ420" s="52"/>
      <c r="AK420" s="52"/>
      <c r="AL420" s="52"/>
      <c r="AM420" s="52"/>
      <c r="AN420" s="52"/>
      <c r="AO420" s="52" t="s">
        <v>127</v>
      </c>
    </row>
    <row r="421" s="10" customFormat="1" ht="89" customHeight="1" spans="1:41">
      <c r="A421" s="158"/>
      <c r="B421" s="159" t="s">
        <v>1481</v>
      </c>
      <c r="C421" s="160" t="s">
        <v>1482</v>
      </c>
      <c r="D421" s="115" t="s">
        <v>1460</v>
      </c>
      <c r="E421" s="115" t="s">
        <v>1483</v>
      </c>
      <c r="F421" s="115" t="s">
        <v>129</v>
      </c>
      <c r="G421" s="115" t="s">
        <v>1462</v>
      </c>
      <c r="H421" s="115" t="s">
        <v>1463</v>
      </c>
      <c r="I421" s="166">
        <v>240.221</v>
      </c>
      <c r="J421" s="167"/>
      <c r="K421" s="167"/>
      <c r="L421" s="167"/>
      <c r="M421" s="167"/>
      <c r="N421" s="167"/>
      <c r="O421" s="168">
        <v>240.221</v>
      </c>
      <c r="P421" s="167"/>
      <c r="Q421" s="167"/>
      <c r="R421" s="167"/>
      <c r="S421" s="167"/>
      <c r="T421" s="167"/>
      <c r="U421" s="115"/>
      <c r="V421" s="115"/>
      <c r="W421" s="115" t="s">
        <v>107</v>
      </c>
      <c r="X421" s="115" t="s">
        <v>108</v>
      </c>
      <c r="Y421" s="115" t="s">
        <v>127</v>
      </c>
      <c r="Z421" s="115" t="s">
        <v>127</v>
      </c>
      <c r="AA421" s="115" t="s">
        <v>127</v>
      </c>
      <c r="AB421" s="115" t="s">
        <v>127</v>
      </c>
      <c r="AC421" s="115">
        <v>1136</v>
      </c>
      <c r="AD421" s="115">
        <v>2507</v>
      </c>
      <c r="AE421" s="115">
        <v>2812</v>
      </c>
      <c r="AF421" s="115" t="s">
        <v>1468</v>
      </c>
      <c r="AG421" s="160" t="s">
        <v>1484</v>
      </c>
      <c r="AH421" s="170"/>
      <c r="AO421" s="136" t="s">
        <v>127</v>
      </c>
    </row>
    <row r="422" s="10" customFormat="1" ht="84" customHeight="1" spans="1:16382">
      <c r="A422" s="158"/>
      <c r="B422" s="161" t="s">
        <v>1485</v>
      </c>
      <c r="C422" s="160" t="s">
        <v>1486</v>
      </c>
      <c r="D422" s="115" t="s">
        <v>1460</v>
      </c>
      <c r="E422" s="115" t="s">
        <v>1483</v>
      </c>
      <c r="F422" s="115" t="s">
        <v>129</v>
      </c>
      <c r="G422" s="115" t="s">
        <v>1462</v>
      </c>
      <c r="H422" s="115" t="s">
        <v>1463</v>
      </c>
      <c r="I422" s="166">
        <v>358.852</v>
      </c>
      <c r="J422" s="167"/>
      <c r="K422" s="167"/>
      <c r="L422" s="167"/>
      <c r="M422" s="167"/>
      <c r="N422" s="167"/>
      <c r="O422" s="168">
        <v>358.852</v>
      </c>
      <c r="P422" s="167"/>
      <c r="Q422" s="167"/>
      <c r="R422" s="167"/>
      <c r="S422" s="167"/>
      <c r="T422" s="167"/>
      <c r="U422" s="115"/>
      <c r="V422" s="115"/>
      <c r="W422" s="115" t="s">
        <v>107</v>
      </c>
      <c r="X422" s="115" t="s">
        <v>108</v>
      </c>
      <c r="Y422" s="115" t="s">
        <v>127</v>
      </c>
      <c r="Z422" s="115" t="s">
        <v>127</v>
      </c>
      <c r="AA422" s="115" t="s">
        <v>127</v>
      </c>
      <c r="AB422" s="115" t="s">
        <v>127</v>
      </c>
      <c r="AC422" s="115">
        <v>531</v>
      </c>
      <c r="AD422" s="115">
        <v>1406</v>
      </c>
      <c r="AE422" s="115">
        <v>2325</v>
      </c>
      <c r="AF422" s="115" t="s">
        <v>1468</v>
      </c>
      <c r="AG422" s="160" t="s">
        <v>1487</v>
      </c>
      <c r="AH422" s="170"/>
      <c r="AO422" s="136" t="s">
        <v>127</v>
      </c>
      <c r="XFB422"/>
    </row>
    <row r="423" ht="115" customHeight="1" spans="1:41">
      <c r="A423" s="50" t="s">
        <v>65</v>
      </c>
      <c r="B423" s="52" t="s">
        <v>1488</v>
      </c>
      <c r="C423" s="52" t="s">
        <v>1489</v>
      </c>
      <c r="D423" s="52" t="s">
        <v>1460</v>
      </c>
      <c r="E423" s="52" t="s">
        <v>1461</v>
      </c>
      <c r="F423" s="52" t="s">
        <v>129</v>
      </c>
      <c r="G423" s="52" t="s">
        <v>1462</v>
      </c>
      <c r="H423" s="52" t="s">
        <v>1463</v>
      </c>
      <c r="I423" s="164">
        <v>1260.5</v>
      </c>
      <c r="J423" s="156"/>
      <c r="K423" s="156"/>
      <c r="L423" s="156"/>
      <c r="M423" s="156"/>
      <c r="N423" s="156"/>
      <c r="O423" s="165">
        <v>1260.5</v>
      </c>
      <c r="P423" s="156"/>
      <c r="Q423" s="156"/>
      <c r="R423" s="156"/>
      <c r="S423" s="156"/>
      <c r="T423" s="156"/>
      <c r="U423" s="52"/>
      <c r="V423" s="52"/>
      <c r="W423" s="52" t="s">
        <v>107</v>
      </c>
      <c r="X423" s="52" t="s">
        <v>108</v>
      </c>
      <c r="Y423" s="52" t="s">
        <v>127</v>
      </c>
      <c r="Z423" s="52" t="s">
        <v>127</v>
      </c>
      <c r="AA423" s="52" t="s">
        <v>127</v>
      </c>
      <c r="AB423" s="52" t="s">
        <v>127</v>
      </c>
      <c r="AC423" s="52">
        <v>6250</v>
      </c>
      <c r="AD423" s="52">
        <v>6250</v>
      </c>
      <c r="AE423" s="52">
        <v>6250</v>
      </c>
      <c r="AF423" s="52" t="s">
        <v>1468</v>
      </c>
      <c r="AG423" s="52" t="s">
        <v>1490</v>
      </c>
      <c r="AH423" s="52"/>
      <c r="AI423" s="52"/>
      <c r="AJ423" s="52"/>
      <c r="AK423" s="52"/>
      <c r="AL423" s="52"/>
      <c r="AM423" s="52"/>
      <c r="AN423" s="52"/>
      <c r="AO423" s="52" t="s">
        <v>127</v>
      </c>
    </row>
    <row r="424" ht="33.65" customHeight="1" spans="1:41">
      <c r="A424" s="30" t="s">
        <v>66</v>
      </c>
      <c r="B424" s="30"/>
      <c r="C424" s="30"/>
      <c r="D424" s="30"/>
      <c r="E424" s="30"/>
      <c r="F424" s="30"/>
      <c r="G424" s="30"/>
      <c r="H424" s="30"/>
      <c r="I424" s="30">
        <f>I425+I454+I455+I456+I457+I474</f>
        <v>11835.57</v>
      </c>
      <c r="J424" s="30">
        <f t="shared" ref="J424:V424" si="26">J425+J454+J455+J456+J457+J474</f>
        <v>1608.6</v>
      </c>
      <c r="K424" s="30">
        <f>K425+K454+K455+K456+K457+K474</f>
        <v>1558.6</v>
      </c>
      <c r="L424" s="30">
        <f>L425+L454+L455+L456+L457+L474</f>
        <v>0</v>
      </c>
      <c r="M424" s="30">
        <f>M425+M454+M455+M456+M457+M474</f>
        <v>0</v>
      </c>
      <c r="N424" s="30">
        <f>N425+N454+N455+N456+N457+N474</f>
        <v>50</v>
      </c>
      <c r="O424" s="30">
        <f>O425+O454+O455+O456+O457+O474</f>
        <v>9434.97</v>
      </c>
      <c r="P424" s="30">
        <f>P425+P454+P455+P456+P457+P474</f>
        <v>0</v>
      </c>
      <c r="Q424" s="30">
        <f>Q425+Q454+Q455+Q456+Q457+Q474</f>
        <v>0</v>
      </c>
      <c r="R424" s="30">
        <f>R425+R454+R455+R456+R457+R474</f>
        <v>0</v>
      </c>
      <c r="S424" s="30">
        <f>S425+S454+S455+S456+S457+S474</f>
        <v>575</v>
      </c>
      <c r="T424" s="30">
        <f>T425+T454+T455+T456+T457+T474</f>
        <v>0</v>
      </c>
      <c r="U424" s="30">
        <f>U425+U454+U455+U456+U457+U474</f>
        <v>0</v>
      </c>
      <c r="V424" s="30">
        <f>V425+V454+V455+V456+V457+V474</f>
        <v>162</v>
      </c>
      <c r="W424" s="30"/>
      <c r="X424" s="30"/>
      <c r="Y424" s="30"/>
      <c r="Z424" s="30"/>
      <c r="AA424" s="30"/>
      <c r="AB424" s="30"/>
      <c r="AC424" s="30"/>
      <c r="AD424" s="30"/>
      <c r="AE424" s="30"/>
      <c r="AF424" s="30"/>
      <c r="AG424" s="30"/>
      <c r="AH424" s="30"/>
      <c r="AI424" s="30"/>
      <c r="AJ424" s="30"/>
      <c r="AK424" s="30"/>
      <c r="AL424" s="30"/>
      <c r="AM424" s="30"/>
      <c r="AN424" s="30"/>
      <c r="AO424" s="30"/>
    </row>
    <row r="425" s="15" customFormat="1" ht="28.5" spans="1:41">
      <c r="A425" s="50" t="s">
        <v>67</v>
      </c>
      <c r="B425" s="52"/>
      <c r="C425" s="52"/>
      <c r="D425" s="52"/>
      <c r="E425" s="52"/>
      <c r="F425" s="130"/>
      <c r="G425" s="52"/>
      <c r="H425" s="52"/>
      <c r="I425" s="52">
        <f>SUM(I426:I453)</f>
        <v>4955</v>
      </c>
      <c r="J425" s="52">
        <f t="shared" ref="J425:V425" si="27">SUM(J426:J453)</f>
        <v>0</v>
      </c>
      <c r="K425" s="52">
        <f>SUM(K426:K453)</f>
        <v>0</v>
      </c>
      <c r="L425" s="52">
        <f>SUM(L426:L453)</f>
        <v>0</v>
      </c>
      <c r="M425" s="52">
        <f>SUM(M426:M453)</f>
        <v>0</v>
      </c>
      <c r="N425" s="52">
        <f>SUM(N426:N453)</f>
        <v>0</v>
      </c>
      <c r="O425" s="52">
        <f>SUM(O426:O453)</f>
        <v>4163</v>
      </c>
      <c r="P425" s="52">
        <f>SUM(P426:P453)</f>
        <v>0</v>
      </c>
      <c r="Q425" s="52">
        <f>SUM(Q426:Q453)</f>
        <v>0</v>
      </c>
      <c r="R425" s="52">
        <f>SUM(R426:R453)</f>
        <v>0</v>
      </c>
      <c r="S425" s="52">
        <f>SUM(S426:S453)</f>
        <v>575</v>
      </c>
      <c r="T425" s="52">
        <f>SUM(T426:T453)</f>
        <v>0</v>
      </c>
      <c r="U425" s="52">
        <f>SUM(U426:U453)</f>
        <v>0</v>
      </c>
      <c r="V425" s="52">
        <v>162</v>
      </c>
      <c r="W425" s="52"/>
      <c r="X425" s="52"/>
      <c r="Y425" s="52"/>
      <c r="Z425" s="52"/>
      <c r="AA425" s="52"/>
      <c r="AB425" s="52"/>
      <c r="AC425" s="52">
        <f t="shared" ref="AC425:AE425" si="28">SUM(AC426:AC447)</f>
        <v>3281</v>
      </c>
      <c r="AD425" s="52">
        <f>SUM(AD426:AD447)</f>
        <v>10241</v>
      </c>
      <c r="AE425" s="52">
        <f>SUM(AE426:AE447)</f>
        <v>43544</v>
      </c>
      <c r="AF425" s="52"/>
      <c r="AG425" s="52"/>
      <c r="AH425" s="52"/>
      <c r="AI425" s="52"/>
      <c r="AJ425" s="52"/>
      <c r="AK425" s="52"/>
      <c r="AL425" s="52"/>
      <c r="AM425" s="52"/>
      <c r="AN425" s="52"/>
      <c r="AO425" s="52"/>
    </row>
    <row r="426" ht="71.25" spans="1:41">
      <c r="A426" s="98" t="s">
        <v>1491</v>
      </c>
      <c r="B426" s="50" t="s">
        <v>1492</v>
      </c>
      <c r="C426" s="50" t="s">
        <v>1493</v>
      </c>
      <c r="D426" s="50" t="s">
        <v>1494</v>
      </c>
      <c r="E426" s="50" t="s">
        <v>1495</v>
      </c>
      <c r="F426" s="130" t="s">
        <v>129</v>
      </c>
      <c r="G426" s="50" t="s">
        <v>1191</v>
      </c>
      <c r="H426" s="50" t="s">
        <v>1496</v>
      </c>
      <c r="I426" s="50">
        <v>42</v>
      </c>
      <c r="J426" s="50"/>
      <c r="K426" s="50"/>
      <c r="L426" s="50"/>
      <c r="M426" s="50"/>
      <c r="N426" s="50"/>
      <c r="O426" s="50">
        <v>42</v>
      </c>
      <c r="P426" s="50"/>
      <c r="Q426" s="50"/>
      <c r="R426" s="50"/>
      <c r="S426" s="50"/>
      <c r="T426" s="50"/>
      <c r="U426" s="50"/>
      <c r="V426" s="50"/>
      <c r="W426" s="50" t="s">
        <v>126</v>
      </c>
      <c r="X426" s="52" t="s">
        <v>108</v>
      </c>
      <c r="Y426" s="52" t="s">
        <v>108</v>
      </c>
      <c r="Z426" s="52" t="s">
        <v>127</v>
      </c>
      <c r="AA426" s="52" t="s">
        <v>127</v>
      </c>
      <c r="AB426" s="52" t="s">
        <v>127</v>
      </c>
      <c r="AC426" s="52">
        <v>28</v>
      </c>
      <c r="AD426" s="52">
        <v>72</v>
      </c>
      <c r="AE426" s="52">
        <v>862</v>
      </c>
      <c r="AF426" s="50" t="s">
        <v>1497</v>
      </c>
      <c r="AG426" s="50" t="s">
        <v>1498</v>
      </c>
      <c r="AH426" s="52"/>
      <c r="AI426" s="52"/>
      <c r="AJ426" s="52"/>
      <c r="AK426" s="52"/>
      <c r="AL426" s="52"/>
      <c r="AM426" s="52"/>
      <c r="AN426" s="52"/>
      <c r="AO426" s="52" t="s">
        <v>127</v>
      </c>
    </row>
    <row r="427" ht="71.25" spans="1:41">
      <c r="A427" s="98" t="s">
        <v>1491</v>
      </c>
      <c r="B427" s="50" t="s">
        <v>1499</v>
      </c>
      <c r="C427" s="50" t="s">
        <v>1500</v>
      </c>
      <c r="D427" s="50" t="s">
        <v>1494</v>
      </c>
      <c r="E427" s="50" t="s">
        <v>1501</v>
      </c>
      <c r="F427" s="130" t="s">
        <v>129</v>
      </c>
      <c r="G427" s="50" t="s">
        <v>1191</v>
      </c>
      <c r="H427" s="50" t="s">
        <v>1496</v>
      </c>
      <c r="I427" s="78">
        <v>16</v>
      </c>
      <c r="J427" s="50"/>
      <c r="K427" s="50"/>
      <c r="L427" s="50"/>
      <c r="M427" s="50"/>
      <c r="N427" s="50"/>
      <c r="O427" s="78">
        <v>16</v>
      </c>
      <c r="P427" s="50"/>
      <c r="Q427" s="50"/>
      <c r="R427" s="50"/>
      <c r="S427" s="50"/>
      <c r="T427" s="50"/>
      <c r="U427" s="50"/>
      <c r="V427" s="50"/>
      <c r="W427" s="50" t="s">
        <v>126</v>
      </c>
      <c r="X427" s="52" t="s">
        <v>108</v>
      </c>
      <c r="Y427" s="52" t="s">
        <v>108</v>
      </c>
      <c r="Z427" s="52" t="s">
        <v>127</v>
      </c>
      <c r="AA427" s="52" t="s">
        <v>127</v>
      </c>
      <c r="AB427" s="52" t="s">
        <v>127</v>
      </c>
      <c r="AC427" s="52">
        <v>37</v>
      </c>
      <c r="AD427" s="52">
        <v>117</v>
      </c>
      <c r="AE427" s="52">
        <v>2257</v>
      </c>
      <c r="AF427" s="50" t="s">
        <v>1497</v>
      </c>
      <c r="AG427" s="50" t="s">
        <v>1502</v>
      </c>
      <c r="AH427" s="52"/>
      <c r="AI427" s="52"/>
      <c r="AJ427" s="52"/>
      <c r="AK427" s="52"/>
      <c r="AL427" s="52"/>
      <c r="AM427" s="52"/>
      <c r="AN427" s="52"/>
      <c r="AO427" s="52" t="s">
        <v>127</v>
      </c>
    </row>
    <row r="428" ht="71.25" spans="1:41">
      <c r="A428" s="98" t="s">
        <v>1491</v>
      </c>
      <c r="B428" s="50" t="s">
        <v>1503</v>
      </c>
      <c r="C428" s="50" t="s">
        <v>1504</v>
      </c>
      <c r="D428" s="50" t="s">
        <v>1494</v>
      </c>
      <c r="E428" s="50" t="s">
        <v>1495</v>
      </c>
      <c r="F428" s="130" t="s">
        <v>129</v>
      </c>
      <c r="G428" s="50" t="s">
        <v>1191</v>
      </c>
      <c r="H428" s="50" t="s">
        <v>1496</v>
      </c>
      <c r="I428" s="50">
        <v>20</v>
      </c>
      <c r="J428" s="50"/>
      <c r="K428" s="50"/>
      <c r="L428" s="50"/>
      <c r="M428" s="50"/>
      <c r="N428" s="50"/>
      <c r="O428" s="50">
        <v>20</v>
      </c>
      <c r="P428" s="50"/>
      <c r="Q428" s="50"/>
      <c r="R428" s="50"/>
      <c r="S428" s="50"/>
      <c r="T428" s="50"/>
      <c r="U428" s="50"/>
      <c r="V428" s="50"/>
      <c r="W428" s="50" t="s">
        <v>126</v>
      </c>
      <c r="X428" s="52" t="s">
        <v>108</v>
      </c>
      <c r="Y428" s="52" t="s">
        <v>108</v>
      </c>
      <c r="Z428" s="52" t="s">
        <v>127</v>
      </c>
      <c r="AA428" s="52" t="s">
        <v>127</v>
      </c>
      <c r="AB428" s="52" t="s">
        <v>127</v>
      </c>
      <c r="AC428" s="52">
        <v>28</v>
      </c>
      <c r="AD428" s="52">
        <v>72</v>
      </c>
      <c r="AE428" s="52">
        <v>862</v>
      </c>
      <c r="AF428" s="50" t="s">
        <v>1497</v>
      </c>
      <c r="AG428" s="50" t="s">
        <v>1505</v>
      </c>
      <c r="AH428" s="52"/>
      <c r="AI428" s="52"/>
      <c r="AJ428" s="52"/>
      <c r="AK428" s="52"/>
      <c r="AL428" s="52"/>
      <c r="AM428" s="52"/>
      <c r="AN428" s="52"/>
      <c r="AO428" s="52" t="s">
        <v>127</v>
      </c>
    </row>
    <row r="429" ht="71.25" spans="1:41">
      <c r="A429" s="98" t="s">
        <v>1491</v>
      </c>
      <c r="B429" s="50" t="s">
        <v>1506</v>
      </c>
      <c r="C429" s="50" t="s">
        <v>1507</v>
      </c>
      <c r="D429" s="50" t="s">
        <v>1494</v>
      </c>
      <c r="E429" s="50" t="s">
        <v>324</v>
      </c>
      <c r="F429" s="130" t="s">
        <v>129</v>
      </c>
      <c r="G429" s="50" t="s">
        <v>1191</v>
      </c>
      <c r="H429" s="50" t="s">
        <v>1496</v>
      </c>
      <c r="I429" s="50">
        <v>8</v>
      </c>
      <c r="J429" s="50"/>
      <c r="K429" s="50"/>
      <c r="L429" s="50"/>
      <c r="M429" s="50"/>
      <c r="N429" s="50"/>
      <c r="O429" s="50">
        <v>8</v>
      </c>
      <c r="P429" s="50"/>
      <c r="Q429" s="50"/>
      <c r="R429" s="50"/>
      <c r="S429" s="50"/>
      <c r="T429" s="50"/>
      <c r="U429" s="50"/>
      <c r="V429" s="50"/>
      <c r="W429" s="50" t="s">
        <v>126</v>
      </c>
      <c r="X429" s="52" t="s">
        <v>108</v>
      </c>
      <c r="Y429" s="52" t="s">
        <v>108</v>
      </c>
      <c r="Z429" s="52" t="s">
        <v>127</v>
      </c>
      <c r="AA429" s="52" t="s">
        <v>127</v>
      </c>
      <c r="AB429" s="52" t="s">
        <v>127</v>
      </c>
      <c r="AC429" s="52">
        <v>102</v>
      </c>
      <c r="AD429" s="52">
        <v>327</v>
      </c>
      <c r="AE429" s="52">
        <v>1091</v>
      </c>
      <c r="AF429" s="50" t="s">
        <v>1497</v>
      </c>
      <c r="AG429" s="50" t="s">
        <v>1508</v>
      </c>
      <c r="AH429" s="52"/>
      <c r="AI429" s="52"/>
      <c r="AJ429" s="52"/>
      <c r="AK429" s="52"/>
      <c r="AL429" s="52"/>
      <c r="AM429" s="52"/>
      <c r="AN429" s="52"/>
      <c r="AO429" s="52" t="s">
        <v>127</v>
      </c>
    </row>
    <row r="430" ht="71.25" spans="1:41">
      <c r="A430" s="98" t="s">
        <v>1491</v>
      </c>
      <c r="B430" s="50" t="s">
        <v>1509</v>
      </c>
      <c r="C430" s="50" t="s">
        <v>1510</v>
      </c>
      <c r="D430" s="50" t="s">
        <v>235</v>
      </c>
      <c r="E430" s="50" t="s">
        <v>1511</v>
      </c>
      <c r="F430" s="130" t="s">
        <v>129</v>
      </c>
      <c r="G430" s="50" t="s">
        <v>1191</v>
      </c>
      <c r="H430" s="50" t="s">
        <v>1496</v>
      </c>
      <c r="I430" s="50">
        <v>80</v>
      </c>
      <c r="J430" s="50"/>
      <c r="K430" s="50"/>
      <c r="L430" s="50"/>
      <c r="M430" s="50"/>
      <c r="N430" s="50"/>
      <c r="O430" s="50">
        <v>80</v>
      </c>
      <c r="P430" s="50"/>
      <c r="Q430" s="50"/>
      <c r="R430" s="50"/>
      <c r="S430" s="50"/>
      <c r="T430" s="50"/>
      <c r="U430" s="50"/>
      <c r="V430" s="50"/>
      <c r="W430" s="50" t="s">
        <v>126</v>
      </c>
      <c r="X430" s="52" t="s">
        <v>108</v>
      </c>
      <c r="Y430" s="52" t="s">
        <v>108</v>
      </c>
      <c r="Z430" s="52" t="s">
        <v>127</v>
      </c>
      <c r="AA430" s="52" t="s">
        <v>127</v>
      </c>
      <c r="AB430" s="52" t="s">
        <v>127</v>
      </c>
      <c r="AC430" s="52">
        <v>117</v>
      </c>
      <c r="AD430" s="52">
        <v>368</v>
      </c>
      <c r="AE430" s="52">
        <v>1152</v>
      </c>
      <c r="AF430" s="50" t="s">
        <v>1497</v>
      </c>
      <c r="AG430" s="50" t="s">
        <v>1512</v>
      </c>
      <c r="AH430" s="52"/>
      <c r="AI430" s="52"/>
      <c r="AJ430" s="52"/>
      <c r="AK430" s="52"/>
      <c r="AL430" s="52"/>
      <c r="AM430" s="52"/>
      <c r="AN430" s="52"/>
      <c r="AO430" s="52" t="s">
        <v>127</v>
      </c>
    </row>
    <row r="431" ht="71.25" spans="1:41">
      <c r="A431" s="98" t="s">
        <v>1491</v>
      </c>
      <c r="B431" s="50" t="s">
        <v>1513</v>
      </c>
      <c r="C431" s="50" t="s">
        <v>1514</v>
      </c>
      <c r="D431" s="50" t="s">
        <v>235</v>
      </c>
      <c r="E431" s="50" t="s">
        <v>1511</v>
      </c>
      <c r="F431" s="130" t="s">
        <v>129</v>
      </c>
      <c r="G431" s="50" t="s">
        <v>1191</v>
      </c>
      <c r="H431" s="50" t="s">
        <v>1496</v>
      </c>
      <c r="I431" s="50">
        <v>70</v>
      </c>
      <c r="J431" s="50"/>
      <c r="K431" s="50"/>
      <c r="L431" s="50"/>
      <c r="M431" s="50"/>
      <c r="N431" s="50"/>
      <c r="O431" s="50">
        <v>70</v>
      </c>
      <c r="P431" s="50"/>
      <c r="Q431" s="50"/>
      <c r="R431" s="50"/>
      <c r="S431" s="50"/>
      <c r="T431" s="50"/>
      <c r="U431" s="50"/>
      <c r="V431" s="50"/>
      <c r="W431" s="50" t="s">
        <v>126</v>
      </c>
      <c r="X431" s="52" t="s">
        <v>108</v>
      </c>
      <c r="Y431" s="52" t="s">
        <v>108</v>
      </c>
      <c r="Z431" s="52" t="s">
        <v>127</v>
      </c>
      <c r="AA431" s="52" t="s">
        <v>127</v>
      </c>
      <c r="AB431" s="52" t="s">
        <v>127</v>
      </c>
      <c r="AC431" s="52">
        <v>117</v>
      </c>
      <c r="AD431" s="52">
        <v>368</v>
      </c>
      <c r="AE431" s="52">
        <v>1152</v>
      </c>
      <c r="AF431" s="50" t="s">
        <v>1497</v>
      </c>
      <c r="AG431" s="50" t="s">
        <v>1512</v>
      </c>
      <c r="AH431" s="52"/>
      <c r="AI431" s="52"/>
      <c r="AJ431" s="52"/>
      <c r="AK431" s="52"/>
      <c r="AL431" s="52"/>
      <c r="AM431" s="52"/>
      <c r="AN431" s="52"/>
      <c r="AO431" s="52" t="s">
        <v>127</v>
      </c>
    </row>
    <row r="432" ht="71.25" spans="1:41">
      <c r="A432" s="98" t="s">
        <v>1491</v>
      </c>
      <c r="B432" s="50" t="s">
        <v>1515</v>
      </c>
      <c r="C432" s="50" t="s">
        <v>1516</v>
      </c>
      <c r="D432" s="50" t="s">
        <v>384</v>
      </c>
      <c r="E432" s="50" t="s">
        <v>437</v>
      </c>
      <c r="F432" s="130" t="s">
        <v>129</v>
      </c>
      <c r="G432" s="50" t="s">
        <v>1191</v>
      </c>
      <c r="H432" s="50" t="s">
        <v>1496</v>
      </c>
      <c r="I432" s="50">
        <v>4</v>
      </c>
      <c r="J432" s="50"/>
      <c r="K432" s="50"/>
      <c r="L432" s="50"/>
      <c r="M432" s="50"/>
      <c r="N432" s="50"/>
      <c r="O432" s="50">
        <v>4</v>
      </c>
      <c r="P432" s="50"/>
      <c r="Q432" s="50"/>
      <c r="R432" s="50"/>
      <c r="S432" s="50"/>
      <c r="T432" s="50"/>
      <c r="U432" s="50"/>
      <c r="V432" s="50"/>
      <c r="W432" s="50" t="s">
        <v>126</v>
      </c>
      <c r="X432" s="52" t="s">
        <v>108</v>
      </c>
      <c r="Y432" s="52" t="s">
        <v>108</v>
      </c>
      <c r="Z432" s="52" t="s">
        <v>127</v>
      </c>
      <c r="AA432" s="52" t="s">
        <v>127</v>
      </c>
      <c r="AB432" s="52" t="s">
        <v>127</v>
      </c>
      <c r="AC432" s="52">
        <v>177</v>
      </c>
      <c r="AD432" s="52">
        <v>477</v>
      </c>
      <c r="AE432" s="52">
        <v>3470</v>
      </c>
      <c r="AF432" s="50" t="s">
        <v>1497</v>
      </c>
      <c r="AG432" s="50" t="s">
        <v>1517</v>
      </c>
      <c r="AH432" s="52"/>
      <c r="AI432" s="52"/>
      <c r="AJ432" s="52"/>
      <c r="AK432" s="52"/>
      <c r="AL432" s="52"/>
      <c r="AM432" s="52"/>
      <c r="AN432" s="52"/>
      <c r="AO432" s="52" t="s">
        <v>127</v>
      </c>
    </row>
    <row r="433" ht="71.25" spans="1:41">
      <c r="A433" s="98" t="s">
        <v>1491</v>
      </c>
      <c r="B433" s="50" t="s">
        <v>1518</v>
      </c>
      <c r="C433" s="50" t="s">
        <v>1519</v>
      </c>
      <c r="D433" s="50" t="s">
        <v>384</v>
      </c>
      <c r="E433" s="50" t="s">
        <v>437</v>
      </c>
      <c r="F433" s="130" t="s">
        <v>129</v>
      </c>
      <c r="G433" s="50" t="s">
        <v>1191</v>
      </c>
      <c r="H433" s="50" t="s">
        <v>1496</v>
      </c>
      <c r="I433" s="50">
        <v>12</v>
      </c>
      <c r="J433" s="50"/>
      <c r="K433" s="50"/>
      <c r="L433" s="50"/>
      <c r="M433" s="50"/>
      <c r="N433" s="50"/>
      <c r="O433" s="50">
        <v>12</v>
      </c>
      <c r="P433" s="50"/>
      <c r="Q433" s="50"/>
      <c r="R433" s="50"/>
      <c r="S433" s="50"/>
      <c r="T433" s="50"/>
      <c r="U433" s="50"/>
      <c r="V433" s="50"/>
      <c r="W433" s="50" t="s">
        <v>126</v>
      </c>
      <c r="X433" s="52" t="s">
        <v>108</v>
      </c>
      <c r="Y433" s="52" t="s">
        <v>108</v>
      </c>
      <c r="Z433" s="52" t="s">
        <v>127</v>
      </c>
      <c r="AA433" s="52" t="s">
        <v>127</v>
      </c>
      <c r="AB433" s="52" t="s">
        <v>127</v>
      </c>
      <c r="AC433" s="52">
        <v>177</v>
      </c>
      <c r="AD433" s="52">
        <v>477</v>
      </c>
      <c r="AE433" s="52">
        <v>3470</v>
      </c>
      <c r="AF433" s="50" t="s">
        <v>1497</v>
      </c>
      <c r="AG433" s="50" t="s">
        <v>1517</v>
      </c>
      <c r="AH433" s="52"/>
      <c r="AI433" s="52"/>
      <c r="AJ433" s="52"/>
      <c r="AK433" s="52"/>
      <c r="AL433" s="52"/>
      <c r="AM433" s="52"/>
      <c r="AN433" s="52"/>
      <c r="AO433" s="52" t="s">
        <v>127</v>
      </c>
    </row>
    <row r="434" ht="71.25" spans="1:41">
      <c r="A434" s="98" t="s">
        <v>1491</v>
      </c>
      <c r="B434" s="50" t="s">
        <v>1520</v>
      </c>
      <c r="C434" s="50" t="s">
        <v>1521</v>
      </c>
      <c r="D434" s="50" t="s">
        <v>384</v>
      </c>
      <c r="E434" s="50" t="s">
        <v>1522</v>
      </c>
      <c r="F434" s="130" t="s">
        <v>129</v>
      </c>
      <c r="G434" s="50" t="s">
        <v>1191</v>
      </c>
      <c r="H434" s="50" t="s">
        <v>1496</v>
      </c>
      <c r="I434" s="50">
        <v>100</v>
      </c>
      <c r="J434" s="50"/>
      <c r="K434" s="50"/>
      <c r="L434" s="50"/>
      <c r="M434" s="50"/>
      <c r="N434" s="50"/>
      <c r="O434" s="50">
        <v>100</v>
      </c>
      <c r="P434" s="50"/>
      <c r="Q434" s="50"/>
      <c r="R434" s="50"/>
      <c r="S434" s="50"/>
      <c r="T434" s="50"/>
      <c r="U434" s="50"/>
      <c r="V434" s="50"/>
      <c r="W434" s="50" t="s">
        <v>126</v>
      </c>
      <c r="X434" s="52" t="s">
        <v>108</v>
      </c>
      <c r="Y434" s="52" t="s">
        <v>108</v>
      </c>
      <c r="Z434" s="52" t="s">
        <v>127</v>
      </c>
      <c r="AA434" s="52" t="s">
        <v>127</v>
      </c>
      <c r="AB434" s="52" t="s">
        <v>127</v>
      </c>
      <c r="AC434" s="52">
        <v>107</v>
      </c>
      <c r="AD434" s="52">
        <v>330</v>
      </c>
      <c r="AE434" s="52">
        <v>2214</v>
      </c>
      <c r="AF434" s="50" t="s">
        <v>1497</v>
      </c>
      <c r="AG434" s="50" t="s">
        <v>1523</v>
      </c>
      <c r="AH434" s="52"/>
      <c r="AI434" s="52"/>
      <c r="AJ434" s="52"/>
      <c r="AK434" s="52"/>
      <c r="AL434" s="52"/>
      <c r="AM434" s="52"/>
      <c r="AN434" s="52"/>
      <c r="AO434" s="52" t="s">
        <v>127</v>
      </c>
    </row>
    <row r="435" ht="71.25" spans="1:41">
      <c r="A435" s="98" t="s">
        <v>1491</v>
      </c>
      <c r="B435" s="50" t="s">
        <v>1524</v>
      </c>
      <c r="C435" s="50" t="s">
        <v>1519</v>
      </c>
      <c r="D435" s="50" t="s">
        <v>384</v>
      </c>
      <c r="E435" s="50" t="s">
        <v>1522</v>
      </c>
      <c r="F435" s="130" t="s">
        <v>129</v>
      </c>
      <c r="G435" s="50" t="s">
        <v>1191</v>
      </c>
      <c r="H435" s="50" t="s">
        <v>1496</v>
      </c>
      <c r="I435" s="50">
        <v>12</v>
      </c>
      <c r="J435" s="50"/>
      <c r="K435" s="50"/>
      <c r="L435" s="50"/>
      <c r="M435" s="50"/>
      <c r="N435" s="50"/>
      <c r="O435" s="50">
        <v>12</v>
      </c>
      <c r="P435" s="50"/>
      <c r="Q435" s="50"/>
      <c r="R435" s="50"/>
      <c r="S435" s="50"/>
      <c r="T435" s="50"/>
      <c r="U435" s="50"/>
      <c r="V435" s="50"/>
      <c r="W435" s="50" t="s">
        <v>126</v>
      </c>
      <c r="X435" s="52" t="s">
        <v>108</v>
      </c>
      <c r="Y435" s="52" t="s">
        <v>108</v>
      </c>
      <c r="Z435" s="52" t="s">
        <v>127</v>
      </c>
      <c r="AA435" s="52" t="s">
        <v>127</v>
      </c>
      <c r="AB435" s="52" t="s">
        <v>127</v>
      </c>
      <c r="AC435" s="52">
        <v>107</v>
      </c>
      <c r="AD435" s="52">
        <v>330</v>
      </c>
      <c r="AE435" s="52">
        <v>2214</v>
      </c>
      <c r="AF435" s="50" t="s">
        <v>1497</v>
      </c>
      <c r="AG435" s="50" t="s">
        <v>1525</v>
      </c>
      <c r="AH435" s="52"/>
      <c r="AI435" s="52"/>
      <c r="AJ435" s="52"/>
      <c r="AK435" s="52"/>
      <c r="AL435" s="52"/>
      <c r="AM435" s="52"/>
      <c r="AN435" s="52"/>
      <c r="AO435" s="52" t="s">
        <v>127</v>
      </c>
    </row>
    <row r="436" ht="71.25" spans="1:41">
      <c r="A436" s="98" t="s">
        <v>1491</v>
      </c>
      <c r="B436" s="50" t="s">
        <v>1526</v>
      </c>
      <c r="C436" s="50" t="s">
        <v>1527</v>
      </c>
      <c r="D436" s="50" t="s">
        <v>518</v>
      </c>
      <c r="E436" s="50" t="s">
        <v>532</v>
      </c>
      <c r="F436" s="130" t="s">
        <v>129</v>
      </c>
      <c r="G436" s="50" t="s">
        <v>1191</v>
      </c>
      <c r="H436" s="50" t="s">
        <v>1496</v>
      </c>
      <c r="I436" s="50">
        <v>64</v>
      </c>
      <c r="J436" s="50"/>
      <c r="K436" s="50"/>
      <c r="L436" s="50"/>
      <c r="M436" s="50"/>
      <c r="N436" s="50"/>
      <c r="O436" s="50">
        <v>64</v>
      </c>
      <c r="P436" s="50"/>
      <c r="Q436" s="50"/>
      <c r="R436" s="50"/>
      <c r="S436" s="50"/>
      <c r="T436" s="50"/>
      <c r="U436" s="50"/>
      <c r="V436" s="50"/>
      <c r="W436" s="50" t="s">
        <v>126</v>
      </c>
      <c r="X436" s="52" t="s">
        <v>108</v>
      </c>
      <c r="Y436" s="52" t="s">
        <v>108</v>
      </c>
      <c r="Z436" s="52" t="s">
        <v>127</v>
      </c>
      <c r="AA436" s="52" t="s">
        <v>127</v>
      </c>
      <c r="AB436" s="52" t="s">
        <v>127</v>
      </c>
      <c r="AC436" s="52">
        <v>93</v>
      </c>
      <c r="AD436" s="52">
        <v>251</v>
      </c>
      <c r="AE436" s="52">
        <v>1064</v>
      </c>
      <c r="AF436" s="50" t="s">
        <v>1497</v>
      </c>
      <c r="AG436" s="50" t="s">
        <v>1528</v>
      </c>
      <c r="AH436" s="52"/>
      <c r="AI436" s="52"/>
      <c r="AJ436" s="52"/>
      <c r="AK436" s="52"/>
      <c r="AL436" s="52"/>
      <c r="AM436" s="52"/>
      <c r="AN436" s="52"/>
      <c r="AO436" s="52" t="s">
        <v>127</v>
      </c>
    </row>
    <row r="437" ht="71.25" spans="1:41">
      <c r="A437" s="98" t="s">
        <v>1491</v>
      </c>
      <c r="B437" s="50" t="s">
        <v>1529</v>
      </c>
      <c r="C437" s="50" t="s">
        <v>1530</v>
      </c>
      <c r="D437" s="50" t="s">
        <v>518</v>
      </c>
      <c r="E437" s="50" t="s">
        <v>1084</v>
      </c>
      <c r="F437" s="130" t="s">
        <v>129</v>
      </c>
      <c r="G437" s="50" t="s">
        <v>1191</v>
      </c>
      <c r="H437" s="50" t="s">
        <v>1496</v>
      </c>
      <c r="I437" s="50">
        <v>21</v>
      </c>
      <c r="J437" s="50"/>
      <c r="K437" s="50"/>
      <c r="L437" s="50"/>
      <c r="M437" s="50"/>
      <c r="N437" s="50"/>
      <c r="O437" s="50">
        <v>21</v>
      </c>
      <c r="P437" s="50"/>
      <c r="Q437" s="50"/>
      <c r="R437" s="50"/>
      <c r="S437" s="50"/>
      <c r="T437" s="50"/>
      <c r="U437" s="50"/>
      <c r="V437" s="50"/>
      <c r="W437" s="50" t="s">
        <v>126</v>
      </c>
      <c r="X437" s="52" t="s">
        <v>108</v>
      </c>
      <c r="Y437" s="52" t="s">
        <v>108</v>
      </c>
      <c r="Z437" s="52" t="s">
        <v>127</v>
      </c>
      <c r="AA437" s="52" t="s">
        <v>127</v>
      </c>
      <c r="AB437" s="52" t="s">
        <v>127</v>
      </c>
      <c r="AC437" s="52">
        <v>110</v>
      </c>
      <c r="AD437" s="52">
        <v>336</v>
      </c>
      <c r="AE437" s="52">
        <v>1986</v>
      </c>
      <c r="AF437" s="50" t="s">
        <v>1497</v>
      </c>
      <c r="AG437" s="50" t="s">
        <v>1531</v>
      </c>
      <c r="AH437" s="52"/>
      <c r="AI437" s="52"/>
      <c r="AJ437" s="52"/>
      <c r="AK437" s="52"/>
      <c r="AL437" s="52"/>
      <c r="AM437" s="52"/>
      <c r="AN437" s="52"/>
      <c r="AO437" s="52" t="s">
        <v>127</v>
      </c>
    </row>
    <row r="438" ht="71.25" spans="1:41">
      <c r="A438" s="98" t="s">
        <v>1491</v>
      </c>
      <c r="B438" s="50" t="s">
        <v>1532</v>
      </c>
      <c r="C438" s="50" t="s">
        <v>1519</v>
      </c>
      <c r="D438" s="50" t="s">
        <v>518</v>
      </c>
      <c r="E438" s="50" t="s">
        <v>1084</v>
      </c>
      <c r="F438" s="130" t="s">
        <v>129</v>
      </c>
      <c r="G438" s="50" t="s">
        <v>1191</v>
      </c>
      <c r="H438" s="50" t="s">
        <v>1496</v>
      </c>
      <c r="I438" s="50">
        <v>12</v>
      </c>
      <c r="J438" s="50"/>
      <c r="K438" s="50"/>
      <c r="L438" s="50"/>
      <c r="M438" s="50"/>
      <c r="N438" s="50"/>
      <c r="O438" s="50">
        <v>12</v>
      </c>
      <c r="P438" s="50"/>
      <c r="Q438" s="50"/>
      <c r="R438" s="50"/>
      <c r="S438" s="50"/>
      <c r="T438" s="50"/>
      <c r="U438" s="50"/>
      <c r="V438" s="50"/>
      <c r="W438" s="50" t="s">
        <v>126</v>
      </c>
      <c r="X438" s="52" t="s">
        <v>108</v>
      </c>
      <c r="Y438" s="52" t="s">
        <v>108</v>
      </c>
      <c r="Z438" s="52" t="s">
        <v>127</v>
      </c>
      <c r="AA438" s="52" t="s">
        <v>127</v>
      </c>
      <c r="AB438" s="52" t="s">
        <v>127</v>
      </c>
      <c r="AC438" s="52">
        <v>110</v>
      </c>
      <c r="AD438" s="52">
        <v>336</v>
      </c>
      <c r="AE438" s="52">
        <v>1986</v>
      </c>
      <c r="AF438" s="50" t="s">
        <v>1497</v>
      </c>
      <c r="AG438" s="50" t="s">
        <v>1533</v>
      </c>
      <c r="AH438" s="52"/>
      <c r="AI438" s="52"/>
      <c r="AJ438" s="52"/>
      <c r="AK438" s="52"/>
      <c r="AL438" s="52"/>
      <c r="AM438" s="52"/>
      <c r="AN438" s="52"/>
      <c r="AO438" s="52" t="s">
        <v>127</v>
      </c>
    </row>
    <row r="439" ht="71.25" spans="1:41">
      <c r="A439" s="98" t="s">
        <v>1491</v>
      </c>
      <c r="B439" s="50" t="s">
        <v>1534</v>
      </c>
      <c r="C439" s="50" t="s">
        <v>1535</v>
      </c>
      <c r="D439" s="50" t="s">
        <v>586</v>
      </c>
      <c r="E439" s="50" t="s">
        <v>647</v>
      </c>
      <c r="F439" s="130" t="s">
        <v>129</v>
      </c>
      <c r="G439" s="50" t="s">
        <v>1191</v>
      </c>
      <c r="H439" s="50" t="s">
        <v>1496</v>
      </c>
      <c r="I439" s="50">
        <v>14</v>
      </c>
      <c r="J439" s="50"/>
      <c r="K439" s="50"/>
      <c r="L439" s="50"/>
      <c r="M439" s="50"/>
      <c r="N439" s="50"/>
      <c r="O439" s="50">
        <v>14</v>
      </c>
      <c r="P439" s="50"/>
      <c r="Q439" s="50"/>
      <c r="R439" s="50"/>
      <c r="S439" s="50"/>
      <c r="T439" s="50"/>
      <c r="U439" s="50"/>
      <c r="V439" s="50"/>
      <c r="W439" s="50" t="s">
        <v>126</v>
      </c>
      <c r="X439" s="52" t="s">
        <v>108</v>
      </c>
      <c r="Y439" s="52" t="s">
        <v>108</v>
      </c>
      <c r="Z439" s="52" t="s">
        <v>127</v>
      </c>
      <c r="AA439" s="52" t="s">
        <v>127</v>
      </c>
      <c r="AB439" s="52" t="s">
        <v>127</v>
      </c>
      <c r="AC439" s="52">
        <v>417</v>
      </c>
      <c r="AD439" s="52">
        <v>1377</v>
      </c>
      <c r="AE439" s="52">
        <v>3591</v>
      </c>
      <c r="AF439" s="50" t="s">
        <v>1497</v>
      </c>
      <c r="AG439" s="50" t="s">
        <v>1536</v>
      </c>
      <c r="AH439" s="52"/>
      <c r="AI439" s="52"/>
      <c r="AJ439" s="52"/>
      <c r="AK439" s="52"/>
      <c r="AL439" s="52"/>
      <c r="AM439" s="52"/>
      <c r="AN439" s="52"/>
      <c r="AO439" s="52" t="s">
        <v>127</v>
      </c>
    </row>
    <row r="440" ht="71.25" spans="1:41">
      <c r="A440" s="98" t="s">
        <v>1491</v>
      </c>
      <c r="B440" s="50" t="s">
        <v>1537</v>
      </c>
      <c r="C440" s="50" t="s">
        <v>1538</v>
      </c>
      <c r="D440" s="50" t="s">
        <v>586</v>
      </c>
      <c r="E440" s="50" t="s">
        <v>641</v>
      </c>
      <c r="F440" s="130" t="s">
        <v>129</v>
      </c>
      <c r="G440" s="50" t="s">
        <v>1191</v>
      </c>
      <c r="H440" s="50" t="s">
        <v>1496</v>
      </c>
      <c r="I440" s="50">
        <v>32</v>
      </c>
      <c r="J440" s="50"/>
      <c r="K440" s="50"/>
      <c r="L440" s="50"/>
      <c r="M440" s="50"/>
      <c r="N440" s="50"/>
      <c r="O440" s="50">
        <v>32</v>
      </c>
      <c r="P440" s="50"/>
      <c r="Q440" s="50"/>
      <c r="R440" s="50"/>
      <c r="S440" s="50"/>
      <c r="T440" s="50"/>
      <c r="U440" s="50"/>
      <c r="V440" s="50"/>
      <c r="W440" s="50" t="s">
        <v>126</v>
      </c>
      <c r="X440" s="52" t="s">
        <v>108</v>
      </c>
      <c r="Y440" s="52" t="s">
        <v>108</v>
      </c>
      <c r="Z440" s="52" t="s">
        <v>127</v>
      </c>
      <c r="AA440" s="52" t="s">
        <v>127</v>
      </c>
      <c r="AB440" s="52" t="s">
        <v>127</v>
      </c>
      <c r="AC440" s="52">
        <v>156</v>
      </c>
      <c r="AD440" s="52">
        <v>495</v>
      </c>
      <c r="AE440" s="52">
        <v>2407</v>
      </c>
      <c r="AF440" s="50" t="s">
        <v>1497</v>
      </c>
      <c r="AG440" s="50" t="s">
        <v>1539</v>
      </c>
      <c r="AH440" s="52"/>
      <c r="AI440" s="52"/>
      <c r="AJ440" s="52"/>
      <c r="AK440" s="52"/>
      <c r="AL440" s="52"/>
      <c r="AM440" s="52"/>
      <c r="AN440" s="52"/>
      <c r="AO440" s="52" t="s">
        <v>127</v>
      </c>
    </row>
    <row r="441" ht="71.25" spans="1:41">
      <c r="A441" s="98" t="s">
        <v>1491</v>
      </c>
      <c r="B441" s="50" t="s">
        <v>1540</v>
      </c>
      <c r="C441" s="50" t="s">
        <v>1541</v>
      </c>
      <c r="D441" s="50" t="s">
        <v>586</v>
      </c>
      <c r="E441" s="50" t="s">
        <v>647</v>
      </c>
      <c r="F441" s="130" t="s">
        <v>129</v>
      </c>
      <c r="G441" s="50" t="s">
        <v>1191</v>
      </c>
      <c r="H441" s="50" t="s">
        <v>1496</v>
      </c>
      <c r="I441" s="50">
        <v>54</v>
      </c>
      <c r="J441" s="50"/>
      <c r="K441" s="50"/>
      <c r="L441" s="50"/>
      <c r="M441" s="50"/>
      <c r="N441" s="50"/>
      <c r="O441" s="50">
        <v>54</v>
      </c>
      <c r="P441" s="50"/>
      <c r="Q441" s="50"/>
      <c r="R441" s="50"/>
      <c r="S441" s="50"/>
      <c r="T441" s="50"/>
      <c r="U441" s="50"/>
      <c r="V441" s="50"/>
      <c r="W441" s="50" t="s">
        <v>126</v>
      </c>
      <c r="X441" s="52" t="s">
        <v>108</v>
      </c>
      <c r="Y441" s="52" t="s">
        <v>108</v>
      </c>
      <c r="Z441" s="52" t="s">
        <v>127</v>
      </c>
      <c r="AA441" s="52" t="s">
        <v>127</v>
      </c>
      <c r="AB441" s="52" t="s">
        <v>127</v>
      </c>
      <c r="AC441" s="52">
        <v>417</v>
      </c>
      <c r="AD441" s="52">
        <v>1377</v>
      </c>
      <c r="AE441" s="52">
        <v>3591</v>
      </c>
      <c r="AF441" s="50" t="s">
        <v>1497</v>
      </c>
      <c r="AG441" s="50" t="s">
        <v>1542</v>
      </c>
      <c r="AH441" s="52"/>
      <c r="AI441" s="52"/>
      <c r="AJ441" s="52"/>
      <c r="AK441" s="52"/>
      <c r="AL441" s="52"/>
      <c r="AM441" s="52"/>
      <c r="AN441" s="52"/>
      <c r="AO441" s="52" t="s">
        <v>127</v>
      </c>
    </row>
    <row r="442" ht="71.25" spans="1:41">
      <c r="A442" s="98" t="s">
        <v>1491</v>
      </c>
      <c r="B442" s="50" t="s">
        <v>1543</v>
      </c>
      <c r="C442" s="50" t="s">
        <v>1544</v>
      </c>
      <c r="D442" s="50" t="s">
        <v>712</v>
      </c>
      <c r="E442" s="50" t="s">
        <v>761</v>
      </c>
      <c r="F442" s="130" t="s">
        <v>129</v>
      </c>
      <c r="G442" s="50" t="s">
        <v>1191</v>
      </c>
      <c r="H442" s="50" t="s">
        <v>1496</v>
      </c>
      <c r="I442" s="50">
        <v>72</v>
      </c>
      <c r="J442" s="50"/>
      <c r="K442" s="50"/>
      <c r="L442" s="50"/>
      <c r="M442" s="50"/>
      <c r="N442" s="50"/>
      <c r="O442" s="50">
        <v>72</v>
      </c>
      <c r="P442" s="50"/>
      <c r="Q442" s="50"/>
      <c r="R442" s="50"/>
      <c r="S442" s="50"/>
      <c r="T442" s="50"/>
      <c r="U442" s="50"/>
      <c r="V442" s="50"/>
      <c r="W442" s="50" t="s">
        <v>126</v>
      </c>
      <c r="X442" s="52" t="s">
        <v>108</v>
      </c>
      <c r="Y442" s="52" t="s">
        <v>108</v>
      </c>
      <c r="Z442" s="52" t="s">
        <v>127</v>
      </c>
      <c r="AA442" s="52" t="s">
        <v>127</v>
      </c>
      <c r="AB442" s="52" t="s">
        <v>127</v>
      </c>
      <c r="AC442" s="52">
        <v>157</v>
      </c>
      <c r="AD442" s="52">
        <v>489</v>
      </c>
      <c r="AE442" s="52">
        <v>1828</v>
      </c>
      <c r="AF442" s="50" t="s">
        <v>1497</v>
      </c>
      <c r="AG442" s="50" t="s">
        <v>1545</v>
      </c>
      <c r="AH442" s="52"/>
      <c r="AI442" s="52"/>
      <c r="AJ442" s="52"/>
      <c r="AK442" s="52"/>
      <c r="AL442" s="52"/>
      <c r="AM442" s="52"/>
      <c r="AN442" s="52"/>
      <c r="AO442" s="52" t="s">
        <v>127</v>
      </c>
    </row>
    <row r="443" ht="71.25" spans="1:41">
      <c r="A443" s="98" t="s">
        <v>1491</v>
      </c>
      <c r="B443" s="50" t="s">
        <v>1546</v>
      </c>
      <c r="C443" s="50" t="s">
        <v>1547</v>
      </c>
      <c r="D443" s="50" t="s">
        <v>712</v>
      </c>
      <c r="E443" s="50" t="s">
        <v>1011</v>
      </c>
      <c r="F443" s="130" t="s">
        <v>129</v>
      </c>
      <c r="G443" s="50" t="s">
        <v>1191</v>
      </c>
      <c r="H443" s="50" t="s">
        <v>1496</v>
      </c>
      <c r="I443" s="50">
        <v>60</v>
      </c>
      <c r="J443" s="50"/>
      <c r="K443" s="50"/>
      <c r="L443" s="50"/>
      <c r="M443" s="50"/>
      <c r="N443" s="50"/>
      <c r="O443" s="50">
        <v>60</v>
      </c>
      <c r="P443" s="50"/>
      <c r="Q443" s="50"/>
      <c r="R443" s="50"/>
      <c r="S443" s="50"/>
      <c r="T443" s="50"/>
      <c r="U443" s="50"/>
      <c r="V443" s="50"/>
      <c r="W443" s="50" t="s">
        <v>126</v>
      </c>
      <c r="X443" s="52" t="s">
        <v>108</v>
      </c>
      <c r="Y443" s="52" t="s">
        <v>108</v>
      </c>
      <c r="Z443" s="52" t="s">
        <v>127</v>
      </c>
      <c r="AA443" s="52" t="s">
        <v>127</v>
      </c>
      <c r="AB443" s="52" t="s">
        <v>127</v>
      </c>
      <c r="AC443" s="52">
        <v>92</v>
      </c>
      <c r="AD443" s="52">
        <v>260</v>
      </c>
      <c r="AE443" s="52">
        <v>1204</v>
      </c>
      <c r="AF443" s="50" t="s">
        <v>1497</v>
      </c>
      <c r="AG443" s="50" t="s">
        <v>1548</v>
      </c>
      <c r="AH443" s="52"/>
      <c r="AI443" s="52"/>
      <c r="AJ443" s="52"/>
      <c r="AK443" s="52"/>
      <c r="AL443" s="52"/>
      <c r="AM443" s="52"/>
      <c r="AN443" s="52"/>
      <c r="AO443" s="52" t="s">
        <v>127</v>
      </c>
    </row>
    <row r="444" ht="71.25" spans="1:41">
      <c r="A444" s="98" t="s">
        <v>1491</v>
      </c>
      <c r="B444" s="50" t="s">
        <v>1549</v>
      </c>
      <c r="C444" s="50" t="s">
        <v>1519</v>
      </c>
      <c r="D444" s="50" t="s">
        <v>712</v>
      </c>
      <c r="E444" s="50" t="s">
        <v>730</v>
      </c>
      <c r="F444" s="130" t="s">
        <v>129</v>
      </c>
      <c r="G444" s="50" t="s">
        <v>1191</v>
      </c>
      <c r="H444" s="50" t="s">
        <v>1496</v>
      </c>
      <c r="I444" s="50">
        <v>12</v>
      </c>
      <c r="J444" s="50"/>
      <c r="K444" s="50"/>
      <c r="L444" s="50"/>
      <c r="M444" s="50"/>
      <c r="N444" s="50"/>
      <c r="O444" s="50">
        <v>12</v>
      </c>
      <c r="P444" s="50"/>
      <c r="Q444" s="50"/>
      <c r="R444" s="50"/>
      <c r="S444" s="50"/>
      <c r="T444" s="50"/>
      <c r="U444" s="50"/>
      <c r="V444" s="50"/>
      <c r="W444" s="50" t="s">
        <v>126</v>
      </c>
      <c r="X444" s="52" t="s">
        <v>108</v>
      </c>
      <c r="Y444" s="52" t="s">
        <v>108</v>
      </c>
      <c r="Z444" s="52" t="s">
        <v>127</v>
      </c>
      <c r="AA444" s="52" t="s">
        <v>127</v>
      </c>
      <c r="AB444" s="52" t="s">
        <v>127</v>
      </c>
      <c r="AC444" s="52">
        <v>128</v>
      </c>
      <c r="AD444" s="52">
        <v>444</v>
      </c>
      <c r="AE444" s="52">
        <v>1487</v>
      </c>
      <c r="AF444" s="50" t="s">
        <v>1497</v>
      </c>
      <c r="AG444" s="50" t="s">
        <v>1550</v>
      </c>
      <c r="AH444" s="52"/>
      <c r="AI444" s="52"/>
      <c r="AJ444" s="52"/>
      <c r="AK444" s="52"/>
      <c r="AL444" s="52"/>
      <c r="AM444" s="52"/>
      <c r="AN444" s="52"/>
      <c r="AO444" s="52" t="s">
        <v>127</v>
      </c>
    </row>
    <row r="445" ht="71.25" spans="1:41">
      <c r="A445" s="98" t="s">
        <v>1491</v>
      </c>
      <c r="B445" s="50" t="s">
        <v>1551</v>
      </c>
      <c r="C445" s="50" t="s">
        <v>1552</v>
      </c>
      <c r="D445" s="50" t="s">
        <v>712</v>
      </c>
      <c r="E445" s="50" t="s">
        <v>1016</v>
      </c>
      <c r="F445" s="130" t="s">
        <v>129</v>
      </c>
      <c r="G445" s="50" t="s">
        <v>1191</v>
      </c>
      <c r="H445" s="50" t="s">
        <v>1496</v>
      </c>
      <c r="I445" s="50">
        <v>44</v>
      </c>
      <c r="J445" s="50"/>
      <c r="K445" s="50"/>
      <c r="L445" s="50"/>
      <c r="M445" s="50"/>
      <c r="N445" s="50"/>
      <c r="O445" s="50">
        <v>44</v>
      </c>
      <c r="P445" s="50"/>
      <c r="Q445" s="50"/>
      <c r="R445" s="50"/>
      <c r="S445" s="50"/>
      <c r="T445" s="50"/>
      <c r="U445" s="50"/>
      <c r="V445" s="50"/>
      <c r="W445" s="50" t="s">
        <v>126</v>
      </c>
      <c r="X445" s="52" t="s">
        <v>108</v>
      </c>
      <c r="Y445" s="52" t="s">
        <v>108</v>
      </c>
      <c r="Z445" s="52" t="s">
        <v>127</v>
      </c>
      <c r="AA445" s="52" t="s">
        <v>127</v>
      </c>
      <c r="AB445" s="52" t="s">
        <v>127</v>
      </c>
      <c r="AC445" s="52">
        <v>116</v>
      </c>
      <c r="AD445" s="52">
        <v>375</v>
      </c>
      <c r="AE445" s="52">
        <v>1274</v>
      </c>
      <c r="AF445" s="50" t="s">
        <v>1497</v>
      </c>
      <c r="AG445" s="50" t="s">
        <v>1553</v>
      </c>
      <c r="AH445" s="52"/>
      <c r="AI445" s="52"/>
      <c r="AJ445" s="52"/>
      <c r="AK445" s="52"/>
      <c r="AL445" s="52"/>
      <c r="AM445" s="52"/>
      <c r="AN445" s="52"/>
      <c r="AO445" s="52" t="s">
        <v>127</v>
      </c>
    </row>
    <row r="446" ht="71.25" spans="1:41">
      <c r="A446" s="98" t="s">
        <v>1491</v>
      </c>
      <c r="B446" s="50" t="s">
        <v>1554</v>
      </c>
      <c r="C446" s="50" t="s">
        <v>1514</v>
      </c>
      <c r="D446" s="50" t="s">
        <v>712</v>
      </c>
      <c r="E446" s="50" t="s">
        <v>730</v>
      </c>
      <c r="F446" s="130" t="s">
        <v>129</v>
      </c>
      <c r="G446" s="50" t="s">
        <v>1191</v>
      </c>
      <c r="H446" s="50" t="s">
        <v>1496</v>
      </c>
      <c r="I446" s="50">
        <v>70</v>
      </c>
      <c r="J446" s="50"/>
      <c r="K446" s="50"/>
      <c r="L446" s="50"/>
      <c r="M446" s="50"/>
      <c r="N446" s="50"/>
      <c r="O446" s="50">
        <v>70</v>
      </c>
      <c r="P446" s="50"/>
      <c r="Q446" s="50"/>
      <c r="R446" s="50"/>
      <c r="S446" s="50"/>
      <c r="T446" s="50"/>
      <c r="U446" s="50"/>
      <c r="V446" s="50"/>
      <c r="W446" s="50" t="s">
        <v>126</v>
      </c>
      <c r="X446" s="52" t="s">
        <v>108</v>
      </c>
      <c r="Y446" s="52" t="s">
        <v>108</v>
      </c>
      <c r="Z446" s="52" t="s">
        <v>127</v>
      </c>
      <c r="AA446" s="52" t="s">
        <v>127</v>
      </c>
      <c r="AB446" s="52" t="s">
        <v>127</v>
      </c>
      <c r="AC446" s="52">
        <v>128</v>
      </c>
      <c r="AD446" s="52">
        <v>444</v>
      </c>
      <c r="AE446" s="52">
        <v>1487</v>
      </c>
      <c r="AF446" s="50" t="s">
        <v>1497</v>
      </c>
      <c r="AG446" s="50" t="s">
        <v>1555</v>
      </c>
      <c r="AH446" s="52"/>
      <c r="AI446" s="52"/>
      <c r="AJ446" s="52"/>
      <c r="AK446" s="52"/>
      <c r="AL446" s="52"/>
      <c r="AM446" s="52"/>
      <c r="AN446" s="52"/>
      <c r="AO446" s="52" t="s">
        <v>127</v>
      </c>
    </row>
    <row r="447" ht="71.25" spans="1:41">
      <c r="A447" s="98" t="s">
        <v>1491</v>
      </c>
      <c r="B447" s="50" t="s">
        <v>1556</v>
      </c>
      <c r="C447" s="50" t="s">
        <v>1552</v>
      </c>
      <c r="D447" s="50" t="s">
        <v>816</v>
      </c>
      <c r="E447" s="50" t="s">
        <v>817</v>
      </c>
      <c r="F447" s="130" t="s">
        <v>129</v>
      </c>
      <c r="G447" s="50" t="s">
        <v>1191</v>
      </c>
      <c r="H447" s="50" t="s">
        <v>1496</v>
      </c>
      <c r="I447" s="50">
        <v>44</v>
      </c>
      <c r="J447" s="50"/>
      <c r="K447" s="50"/>
      <c r="L447" s="50"/>
      <c r="M447" s="50"/>
      <c r="N447" s="50"/>
      <c r="O447" s="50">
        <v>44</v>
      </c>
      <c r="P447" s="50"/>
      <c r="Q447" s="50"/>
      <c r="R447" s="50"/>
      <c r="S447" s="50"/>
      <c r="T447" s="50"/>
      <c r="U447" s="50"/>
      <c r="V447" s="50"/>
      <c r="W447" s="50" t="s">
        <v>126</v>
      </c>
      <c r="X447" s="52" t="s">
        <v>108</v>
      </c>
      <c r="Y447" s="52" t="s">
        <v>108</v>
      </c>
      <c r="Z447" s="52" t="s">
        <v>127</v>
      </c>
      <c r="AA447" s="52" t="s">
        <v>127</v>
      </c>
      <c r="AB447" s="52" t="s">
        <v>127</v>
      </c>
      <c r="AC447" s="52">
        <v>360</v>
      </c>
      <c r="AD447" s="52">
        <v>1119</v>
      </c>
      <c r="AE447" s="52">
        <v>2895</v>
      </c>
      <c r="AF447" s="50" t="s">
        <v>1497</v>
      </c>
      <c r="AG447" s="50" t="s">
        <v>1557</v>
      </c>
      <c r="AH447" s="52"/>
      <c r="AI447" s="52"/>
      <c r="AJ447" s="52"/>
      <c r="AK447" s="52"/>
      <c r="AL447" s="52"/>
      <c r="AM447" s="52"/>
      <c r="AN447" s="52"/>
      <c r="AO447" s="52" t="s">
        <v>127</v>
      </c>
    </row>
    <row r="448" s="16" customFormat="1" ht="37" customHeight="1" spans="1:44">
      <c r="A448" s="162" t="s">
        <v>1558</v>
      </c>
      <c r="B448" s="162" t="s">
        <v>1559</v>
      </c>
      <c r="C448" s="162" t="s">
        <v>1560</v>
      </c>
      <c r="D448" s="162" t="s">
        <v>384</v>
      </c>
      <c r="E448" s="162" t="s">
        <v>395</v>
      </c>
      <c r="F448" s="162" t="s">
        <v>129</v>
      </c>
      <c r="G448" s="163" t="s">
        <v>1191</v>
      </c>
      <c r="H448" s="162" t="s">
        <v>1218</v>
      </c>
      <c r="I448" s="169">
        <v>1760</v>
      </c>
      <c r="J448" s="169"/>
      <c r="K448" s="169"/>
      <c r="L448" s="169"/>
      <c r="M448" s="169"/>
      <c r="N448" s="169"/>
      <c r="O448" s="169">
        <v>1760</v>
      </c>
      <c r="P448" s="169"/>
      <c r="Q448" s="169"/>
      <c r="R448" s="169"/>
      <c r="S448" s="169"/>
      <c r="T448" s="169"/>
      <c r="U448" s="162"/>
      <c r="V448" s="162"/>
      <c r="W448" s="162" t="s">
        <v>126</v>
      </c>
      <c r="X448" s="162" t="s">
        <v>108</v>
      </c>
      <c r="Y448" s="162" t="s">
        <v>108</v>
      </c>
      <c r="Z448" s="162" t="s">
        <v>127</v>
      </c>
      <c r="AA448" s="162" t="s">
        <v>127</v>
      </c>
      <c r="AB448" s="162" t="s">
        <v>127</v>
      </c>
      <c r="AC448" s="162">
        <v>135</v>
      </c>
      <c r="AD448" s="162">
        <v>368</v>
      </c>
      <c r="AE448" s="162">
        <v>685</v>
      </c>
      <c r="AF448" s="162" t="s">
        <v>1497</v>
      </c>
      <c r="AG448" s="162" t="s">
        <v>1561</v>
      </c>
      <c r="AH448" s="171" t="s">
        <v>1562</v>
      </c>
      <c r="AI448" s="162"/>
      <c r="AJ448" s="162"/>
      <c r="AK448" s="162"/>
      <c r="AL448" s="162"/>
      <c r="AM448" s="162"/>
      <c r="AN448" s="162"/>
      <c r="AO448" s="162" t="s">
        <v>127</v>
      </c>
      <c r="AP448" s="132" t="s">
        <v>1563</v>
      </c>
      <c r="AQ448" s="172"/>
      <c r="AR448" s="173"/>
    </row>
    <row r="449" s="17" customFormat="1" ht="51" customHeight="1" spans="1:42">
      <c r="A449" s="174"/>
      <c r="B449" s="174" t="s">
        <v>1564</v>
      </c>
      <c r="C449" s="175" t="s">
        <v>1565</v>
      </c>
      <c r="D449" s="174" t="s">
        <v>235</v>
      </c>
      <c r="E449" s="174" t="s">
        <v>243</v>
      </c>
      <c r="F449" s="176" t="s">
        <v>129</v>
      </c>
      <c r="G449" s="175" t="s">
        <v>1191</v>
      </c>
      <c r="H449" s="174" t="s">
        <v>1496</v>
      </c>
      <c r="I449" s="174">
        <v>1440</v>
      </c>
      <c r="J449" s="174"/>
      <c r="K449" s="174"/>
      <c r="L449" s="174"/>
      <c r="M449" s="174"/>
      <c r="N449" s="174"/>
      <c r="O449" s="174">
        <v>1440</v>
      </c>
      <c r="P449" s="174"/>
      <c r="Q449" s="174"/>
      <c r="R449" s="174"/>
      <c r="S449" s="174"/>
      <c r="T449" s="174"/>
      <c r="U449" s="174"/>
      <c r="V449" s="174"/>
      <c r="W449" s="174" t="s">
        <v>126</v>
      </c>
      <c r="X449" s="174" t="s">
        <v>108</v>
      </c>
      <c r="Y449" s="174" t="s">
        <v>127</v>
      </c>
      <c r="Z449" s="174" t="s">
        <v>127</v>
      </c>
      <c r="AA449" s="174" t="s">
        <v>127</v>
      </c>
      <c r="AB449" s="174" t="s">
        <v>127</v>
      </c>
      <c r="AC449" s="174">
        <v>121</v>
      </c>
      <c r="AD449" s="174">
        <v>335</v>
      </c>
      <c r="AE449" s="174">
        <v>1743</v>
      </c>
      <c r="AF449" s="174" t="s">
        <v>1497</v>
      </c>
      <c r="AG449" s="174" t="s">
        <v>1566</v>
      </c>
      <c r="AH449" s="190"/>
      <c r="AI449" s="191"/>
      <c r="AJ449" s="191"/>
      <c r="AK449" s="191"/>
      <c r="AL449" s="191"/>
      <c r="AM449" s="191"/>
      <c r="AN449" s="191"/>
      <c r="AO449" s="175" t="s">
        <v>127</v>
      </c>
      <c r="AP449" s="175" t="s">
        <v>1191</v>
      </c>
    </row>
    <row r="450" s="18" customFormat="1" ht="63" customHeight="1" spans="1:16383">
      <c r="A450" s="177"/>
      <c r="B450" s="177" t="s">
        <v>1567</v>
      </c>
      <c r="C450" s="178" t="s">
        <v>1568</v>
      </c>
      <c r="D450" s="178" t="s">
        <v>712</v>
      </c>
      <c r="E450" s="178" t="s">
        <v>767</v>
      </c>
      <c r="F450" s="178">
        <v>2020</v>
      </c>
      <c r="G450" s="178" t="s">
        <v>1191</v>
      </c>
      <c r="H450" s="178" t="s">
        <v>1569</v>
      </c>
      <c r="I450" s="178">
        <v>155</v>
      </c>
      <c r="J450" s="178"/>
      <c r="K450" s="178"/>
      <c r="L450" s="178"/>
      <c r="M450" s="178"/>
      <c r="N450" s="178"/>
      <c r="O450" s="178">
        <v>100</v>
      </c>
      <c r="P450" s="178"/>
      <c r="Q450" s="178"/>
      <c r="R450" s="178"/>
      <c r="S450" s="178"/>
      <c r="T450" s="178"/>
      <c r="U450" s="178"/>
      <c r="V450" s="178">
        <v>55</v>
      </c>
      <c r="W450" s="178" t="s">
        <v>126</v>
      </c>
      <c r="X450" s="178" t="s">
        <v>108</v>
      </c>
      <c r="Y450" s="178" t="s">
        <v>108</v>
      </c>
      <c r="Z450" s="178" t="s">
        <v>127</v>
      </c>
      <c r="AA450" s="188" t="s">
        <v>127</v>
      </c>
      <c r="AB450" s="178" t="s">
        <v>127</v>
      </c>
      <c r="AC450" s="177" t="s">
        <v>1570</v>
      </c>
      <c r="AD450" s="177" t="s">
        <v>1571</v>
      </c>
      <c r="AE450" s="177" t="s">
        <v>1572</v>
      </c>
      <c r="AF450" s="178" t="s">
        <v>1573</v>
      </c>
      <c r="AG450" s="192" t="s">
        <v>1574</v>
      </c>
      <c r="AH450" s="178"/>
      <c r="AI450" s="178"/>
      <c r="AJ450" s="178" t="s">
        <v>1191</v>
      </c>
      <c r="AK450" s="193"/>
      <c r="AL450" s="193"/>
      <c r="AM450" s="193"/>
      <c r="AN450" s="193"/>
      <c r="AO450" s="193"/>
      <c r="AP450" s="193"/>
      <c r="AQ450" s="193"/>
      <c r="AR450" s="193"/>
      <c r="AS450" s="193"/>
      <c r="AT450" s="193"/>
      <c r="AU450" s="193"/>
      <c r="AV450" s="193"/>
      <c r="AW450" s="193"/>
      <c r="AX450" s="193"/>
      <c r="AY450" s="193"/>
      <c r="AZ450" s="193"/>
      <c r="BA450" s="193"/>
      <c r="BB450" s="193"/>
      <c r="BC450" s="193"/>
      <c r="BD450" s="193"/>
      <c r="BE450" s="193"/>
      <c r="BF450" s="193"/>
      <c r="BG450" s="193"/>
      <c r="BH450" s="193"/>
      <c r="BI450" s="193"/>
      <c r="BJ450" s="193"/>
      <c r="BK450" s="193"/>
      <c r="BL450" s="193"/>
      <c r="BM450" s="193"/>
      <c r="BN450" s="193"/>
      <c r="BO450" s="193"/>
      <c r="BP450" s="193"/>
      <c r="BQ450" s="193"/>
      <c r="BR450" s="193"/>
      <c r="BS450" s="193"/>
      <c r="BT450" s="193"/>
      <c r="BU450" s="193"/>
      <c r="BV450" s="193"/>
      <c r="BW450" s="193"/>
      <c r="BX450" s="193"/>
      <c r="BY450" s="193"/>
      <c r="BZ450" s="193"/>
      <c r="CA450" s="193"/>
      <c r="CB450" s="193"/>
      <c r="CC450" s="193"/>
      <c r="CD450" s="193"/>
      <c r="CE450" s="193"/>
      <c r="CF450" s="193"/>
      <c r="CG450" s="193"/>
      <c r="CH450" s="193"/>
      <c r="CI450" s="193"/>
      <c r="CJ450" s="193"/>
      <c r="CK450" s="193"/>
      <c r="CL450" s="193"/>
      <c r="CM450" s="193"/>
      <c r="CN450" s="193"/>
      <c r="CO450" s="193"/>
      <c r="CP450" s="193"/>
      <c r="CQ450" s="193"/>
      <c r="CR450" s="193"/>
      <c r="CS450" s="193"/>
      <c r="CT450" s="193"/>
      <c r="CU450" s="193"/>
      <c r="CV450" s="193"/>
      <c r="CW450" s="193"/>
      <c r="CX450" s="193"/>
      <c r="CY450" s="193"/>
      <c r="CZ450" s="193"/>
      <c r="DA450" s="193"/>
      <c r="DB450" s="193"/>
      <c r="DC450" s="193"/>
      <c r="DD450" s="193"/>
      <c r="DE450" s="193"/>
      <c r="DF450" s="193"/>
      <c r="DG450" s="193"/>
      <c r="DH450" s="193"/>
      <c r="DI450" s="193"/>
      <c r="DJ450" s="193"/>
      <c r="DK450" s="193"/>
      <c r="DL450" s="193"/>
      <c r="DM450" s="193"/>
      <c r="DN450" s="193"/>
      <c r="DO450" s="193"/>
      <c r="DP450" s="193"/>
      <c r="DQ450" s="193"/>
      <c r="DR450" s="193"/>
      <c r="DS450" s="193"/>
      <c r="DT450" s="193"/>
      <c r="DU450" s="193"/>
      <c r="DV450" s="193"/>
      <c r="DW450" s="193"/>
      <c r="DX450" s="193"/>
      <c r="DY450" s="193"/>
      <c r="DZ450" s="193"/>
      <c r="EA450" s="193"/>
      <c r="EB450" s="193"/>
      <c r="EC450" s="193"/>
      <c r="ED450" s="193"/>
      <c r="EE450" s="193"/>
      <c r="EF450" s="193"/>
      <c r="EG450" s="193"/>
      <c r="EH450" s="193"/>
      <c r="EI450" s="193"/>
      <c r="EJ450" s="193"/>
      <c r="EK450" s="193"/>
      <c r="EL450" s="193"/>
      <c r="EM450" s="193"/>
      <c r="EN450" s="193"/>
      <c r="EO450" s="193"/>
      <c r="EP450" s="193"/>
      <c r="EQ450" s="193"/>
      <c r="ER450" s="193"/>
      <c r="ES450" s="193"/>
      <c r="ET450" s="193"/>
      <c r="EU450" s="193"/>
      <c r="EV450" s="193"/>
      <c r="EW450" s="193"/>
      <c r="EX450" s="193"/>
      <c r="EY450" s="193"/>
      <c r="EZ450" s="193"/>
      <c r="FA450" s="193"/>
      <c r="FB450" s="193"/>
      <c r="FC450" s="193"/>
      <c r="FD450" s="193"/>
      <c r="FE450" s="193"/>
      <c r="FF450" s="193"/>
      <c r="FG450" s="193"/>
      <c r="FH450" s="193"/>
      <c r="FI450" s="193"/>
      <c r="FJ450" s="193"/>
      <c r="FK450" s="193"/>
      <c r="FL450" s="193"/>
      <c r="FM450" s="193"/>
      <c r="FN450" s="193"/>
      <c r="FO450" s="193"/>
      <c r="FP450" s="193"/>
      <c r="FQ450" s="193"/>
      <c r="FR450" s="193"/>
      <c r="FS450" s="193"/>
      <c r="FT450" s="193"/>
      <c r="FU450" s="193"/>
      <c r="FV450" s="193"/>
      <c r="FW450" s="193"/>
      <c r="FX450" s="193"/>
      <c r="FY450" s="193"/>
      <c r="FZ450" s="193"/>
      <c r="GA450" s="193"/>
      <c r="GB450" s="193"/>
      <c r="GC450" s="193"/>
      <c r="GD450" s="193"/>
      <c r="GE450" s="193"/>
      <c r="GF450" s="193"/>
      <c r="GG450" s="193"/>
      <c r="GH450" s="193"/>
      <c r="GI450" s="193"/>
      <c r="GJ450" s="193"/>
      <c r="GK450" s="193"/>
      <c r="GL450" s="193"/>
      <c r="GM450" s="193"/>
      <c r="GN450" s="193"/>
      <c r="GO450" s="193"/>
      <c r="GP450" s="193"/>
      <c r="GQ450" s="193"/>
      <c r="GR450" s="193"/>
      <c r="GS450" s="193"/>
      <c r="GT450" s="193"/>
      <c r="GU450" s="193"/>
      <c r="GV450" s="193"/>
      <c r="GW450" s="193"/>
      <c r="GX450" s="193"/>
      <c r="GY450" s="193"/>
      <c r="GZ450" s="193"/>
      <c r="HA450" s="193"/>
      <c r="HB450" s="193"/>
      <c r="HC450" s="193"/>
      <c r="HD450" s="193"/>
      <c r="HE450" s="193"/>
      <c r="HF450" s="193"/>
      <c r="HG450" s="193"/>
      <c r="HH450" s="193"/>
      <c r="HI450" s="193"/>
      <c r="HJ450" s="193"/>
      <c r="HK450" s="193"/>
      <c r="HL450" s="193"/>
      <c r="HM450" s="193"/>
      <c r="HN450" s="193"/>
      <c r="HO450" s="193"/>
      <c r="HP450" s="193"/>
      <c r="HQ450" s="193"/>
      <c r="HR450" s="193"/>
      <c r="HS450" s="193"/>
      <c r="HT450" s="193"/>
      <c r="HU450" s="193"/>
      <c r="HV450" s="193"/>
      <c r="HW450" s="193"/>
      <c r="HX450" s="193"/>
      <c r="HY450" s="193"/>
      <c r="HZ450" s="193"/>
      <c r="IA450" s="193"/>
      <c r="IB450" s="193"/>
      <c r="IC450" s="193"/>
      <c r="ID450" s="193"/>
      <c r="IE450" s="193"/>
      <c r="IF450" s="193"/>
      <c r="IG450" s="193"/>
      <c r="IH450" s="193"/>
      <c r="II450" s="193"/>
      <c r="IJ450" s="193"/>
      <c r="IK450" s="193"/>
      <c r="IL450" s="193"/>
      <c r="IM450" s="193"/>
      <c r="IN450" s="193"/>
      <c r="IO450" s="193"/>
      <c r="IP450" s="193"/>
      <c r="IQ450" s="193"/>
      <c r="IR450" s="193"/>
      <c r="IS450" s="193"/>
      <c r="IT450" s="193"/>
      <c r="IU450" s="193"/>
      <c r="IV450" s="193"/>
      <c r="IW450" s="193"/>
      <c r="IX450" s="193"/>
      <c r="IY450" s="193"/>
      <c r="IZ450" s="193"/>
      <c r="JA450" s="193"/>
      <c r="JB450" s="193"/>
      <c r="JC450" s="193"/>
      <c r="JD450" s="193"/>
      <c r="JE450" s="193"/>
      <c r="JF450" s="193"/>
      <c r="JG450" s="193"/>
      <c r="JH450" s="193"/>
      <c r="JI450" s="193"/>
      <c r="JJ450" s="193"/>
      <c r="JK450" s="193"/>
      <c r="JL450" s="193"/>
      <c r="JM450" s="193"/>
      <c r="JN450" s="193"/>
      <c r="JO450" s="193"/>
      <c r="JP450" s="193"/>
      <c r="JQ450" s="193"/>
      <c r="JR450" s="193"/>
      <c r="JS450" s="193"/>
      <c r="JT450" s="193"/>
      <c r="JU450" s="193"/>
      <c r="JV450" s="193"/>
      <c r="JW450" s="193"/>
      <c r="JX450" s="193"/>
      <c r="JY450" s="193"/>
      <c r="JZ450" s="193"/>
      <c r="KA450" s="193"/>
      <c r="KB450" s="193"/>
      <c r="KC450" s="193"/>
      <c r="KD450" s="193"/>
      <c r="KE450" s="193"/>
      <c r="KF450" s="193"/>
      <c r="KG450" s="193"/>
      <c r="KH450" s="193"/>
      <c r="KI450" s="193"/>
      <c r="KJ450" s="193"/>
      <c r="KK450" s="193"/>
      <c r="KL450" s="193"/>
      <c r="KM450" s="193"/>
      <c r="KN450" s="193"/>
      <c r="KO450" s="193"/>
      <c r="KP450" s="193"/>
      <c r="KQ450" s="193"/>
      <c r="KR450" s="193"/>
      <c r="KS450" s="193"/>
      <c r="KT450" s="193"/>
      <c r="KU450" s="193"/>
      <c r="KV450" s="193"/>
      <c r="KW450" s="193"/>
      <c r="KX450" s="193"/>
      <c r="KY450" s="193"/>
      <c r="KZ450" s="193"/>
      <c r="LA450" s="193"/>
      <c r="LB450" s="193"/>
      <c r="LC450" s="193"/>
      <c r="LD450" s="193"/>
      <c r="LE450" s="193"/>
      <c r="LF450" s="193"/>
      <c r="LG450" s="193"/>
      <c r="LH450" s="193"/>
      <c r="LI450" s="193"/>
      <c r="LJ450" s="193"/>
      <c r="LK450" s="193"/>
      <c r="LL450" s="193"/>
      <c r="LM450" s="193"/>
      <c r="LN450" s="193"/>
      <c r="LO450" s="193"/>
      <c r="LP450" s="193"/>
      <c r="LQ450" s="193"/>
      <c r="LR450" s="193"/>
      <c r="LS450" s="193"/>
      <c r="LT450" s="193"/>
      <c r="LU450" s="193"/>
      <c r="LV450" s="193"/>
      <c r="LW450" s="193"/>
      <c r="LX450" s="193"/>
      <c r="LY450" s="193"/>
      <c r="LZ450" s="193"/>
      <c r="MA450" s="193"/>
      <c r="MB450" s="193"/>
      <c r="MC450" s="193"/>
      <c r="MD450" s="193"/>
      <c r="ME450" s="193"/>
      <c r="MF450" s="193"/>
      <c r="MG450" s="193"/>
      <c r="MH450" s="193"/>
      <c r="MI450" s="193"/>
      <c r="MJ450" s="193"/>
      <c r="MK450" s="193"/>
      <c r="ML450" s="193"/>
      <c r="MM450" s="193"/>
      <c r="MN450" s="193"/>
      <c r="MO450" s="193"/>
      <c r="MP450" s="193"/>
      <c r="MQ450" s="193"/>
      <c r="MR450" s="193"/>
      <c r="MS450" s="193"/>
      <c r="MT450" s="193"/>
      <c r="MU450" s="193"/>
      <c r="MV450" s="193"/>
      <c r="MW450" s="193"/>
      <c r="MX450" s="193"/>
      <c r="MY450" s="193"/>
      <c r="MZ450" s="193"/>
      <c r="NA450" s="193"/>
      <c r="NB450" s="193"/>
      <c r="NC450" s="193"/>
      <c r="ND450" s="193"/>
      <c r="NE450" s="193"/>
      <c r="NF450" s="193"/>
      <c r="NG450" s="193"/>
      <c r="NH450" s="193"/>
      <c r="NI450" s="193"/>
      <c r="NJ450" s="193"/>
      <c r="NK450" s="193"/>
      <c r="NL450" s="193"/>
      <c r="NM450" s="193"/>
      <c r="NN450" s="193"/>
      <c r="NO450" s="193"/>
      <c r="NP450" s="193"/>
      <c r="NQ450" s="193"/>
      <c r="NR450" s="193"/>
      <c r="NS450" s="193"/>
      <c r="NT450" s="193"/>
      <c r="NU450" s="193"/>
      <c r="NV450" s="193"/>
      <c r="NW450" s="193"/>
      <c r="NX450" s="193"/>
      <c r="NY450" s="193"/>
      <c r="NZ450" s="193"/>
      <c r="OA450" s="193"/>
      <c r="OB450" s="193"/>
      <c r="OC450" s="193"/>
      <c r="OD450" s="193"/>
      <c r="OE450" s="193"/>
      <c r="OF450" s="193"/>
      <c r="OG450" s="193"/>
      <c r="OH450" s="193"/>
      <c r="OI450" s="193"/>
      <c r="OJ450" s="193"/>
      <c r="OK450" s="193"/>
      <c r="OL450" s="193"/>
      <c r="OM450" s="193"/>
      <c r="ON450" s="193"/>
      <c r="OO450" s="193"/>
      <c r="OP450" s="193"/>
      <c r="OQ450" s="193"/>
      <c r="OR450" s="193"/>
      <c r="OS450" s="193"/>
      <c r="OT450" s="193"/>
      <c r="OU450" s="193"/>
      <c r="OV450" s="193"/>
      <c r="OW450" s="193"/>
      <c r="OX450" s="193"/>
      <c r="OY450" s="193"/>
      <c r="OZ450" s="193"/>
      <c r="PA450" s="193"/>
      <c r="PB450" s="193"/>
      <c r="PC450" s="193"/>
      <c r="PD450" s="193"/>
      <c r="PE450" s="193"/>
      <c r="PF450" s="193"/>
      <c r="PG450" s="193"/>
      <c r="PH450" s="193"/>
      <c r="PI450" s="193"/>
      <c r="PJ450" s="193"/>
      <c r="PK450" s="193"/>
      <c r="PL450" s="193"/>
      <c r="PM450" s="193"/>
      <c r="PN450" s="193"/>
      <c r="PO450" s="193"/>
      <c r="PP450" s="193"/>
      <c r="PQ450" s="193"/>
      <c r="PR450" s="193"/>
      <c r="PS450" s="193"/>
      <c r="PT450" s="193"/>
      <c r="PU450" s="193"/>
      <c r="PV450" s="193"/>
      <c r="PW450" s="193"/>
      <c r="PX450" s="193"/>
      <c r="PY450" s="193"/>
      <c r="PZ450" s="193"/>
      <c r="QA450" s="193"/>
      <c r="QB450" s="193"/>
      <c r="QC450" s="193"/>
      <c r="QD450" s="193"/>
      <c r="QE450" s="193"/>
      <c r="QF450" s="193"/>
      <c r="QG450" s="193"/>
      <c r="QH450" s="193"/>
      <c r="QI450" s="193"/>
      <c r="QJ450" s="193"/>
      <c r="QK450" s="193"/>
      <c r="QL450" s="193"/>
      <c r="QM450" s="193"/>
      <c r="QN450" s="193"/>
      <c r="QO450" s="193"/>
      <c r="QP450" s="193"/>
      <c r="QQ450" s="193"/>
      <c r="QR450" s="193"/>
      <c r="QS450" s="193"/>
      <c r="QT450" s="193"/>
      <c r="QU450" s="193"/>
      <c r="QV450" s="193"/>
      <c r="QW450" s="193"/>
      <c r="QX450" s="193"/>
      <c r="QY450" s="193"/>
      <c r="QZ450" s="193"/>
      <c r="RA450" s="193"/>
      <c r="RB450" s="193"/>
      <c r="RC450" s="193"/>
      <c r="RD450" s="193"/>
      <c r="RE450" s="193"/>
      <c r="RF450" s="193"/>
      <c r="RG450" s="193"/>
      <c r="RH450" s="193"/>
      <c r="RI450" s="193"/>
      <c r="RJ450" s="193"/>
      <c r="RK450" s="193"/>
      <c r="RL450" s="193"/>
      <c r="RM450" s="193"/>
      <c r="RN450" s="193"/>
      <c r="RO450" s="193"/>
      <c r="RP450" s="193"/>
      <c r="RQ450" s="193"/>
      <c r="RR450" s="193"/>
      <c r="RS450" s="193"/>
      <c r="RT450" s="193"/>
      <c r="RU450" s="193"/>
      <c r="RV450" s="193"/>
      <c r="RW450" s="193"/>
      <c r="RX450" s="193"/>
      <c r="RY450" s="193"/>
      <c r="RZ450" s="193"/>
      <c r="SA450" s="193"/>
      <c r="SB450" s="193"/>
      <c r="SC450" s="193"/>
      <c r="SD450" s="193"/>
      <c r="SE450" s="193"/>
      <c r="SF450" s="193"/>
      <c r="SG450" s="193"/>
      <c r="SH450" s="193"/>
      <c r="SI450" s="193"/>
      <c r="SJ450" s="193"/>
      <c r="SK450" s="193"/>
      <c r="SL450" s="193"/>
      <c r="SM450" s="193"/>
      <c r="SN450" s="193"/>
      <c r="SO450" s="193"/>
      <c r="SP450" s="193"/>
      <c r="SQ450" s="193"/>
      <c r="SR450" s="193"/>
      <c r="SS450" s="193"/>
      <c r="ST450" s="193"/>
      <c r="SU450" s="193"/>
      <c r="SV450" s="193"/>
      <c r="SW450" s="193"/>
      <c r="SX450" s="193"/>
      <c r="SY450" s="193"/>
      <c r="SZ450" s="193"/>
      <c r="TA450" s="193"/>
      <c r="TB450" s="193"/>
      <c r="TC450" s="193"/>
      <c r="TD450" s="193"/>
      <c r="TE450" s="193"/>
      <c r="TF450" s="193"/>
      <c r="TG450" s="193"/>
      <c r="TH450" s="193"/>
      <c r="TI450" s="193"/>
      <c r="TJ450" s="193"/>
      <c r="TK450" s="193"/>
      <c r="TL450" s="193"/>
      <c r="TM450" s="193"/>
      <c r="TN450" s="193"/>
      <c r="TO450" s="193"/>
      <c r="TP450" s="193"/>
      <c r="TQ450" s="193"/>
      <c r="TR450" s="193"/>
      <c r="TS450" s="193"/>
      <c r="TT450" s="193"/>
      <c r="TU450" s="193"/>
      <c r="TV450" s="193"/>
      <c r="TW450" s="193"/>
      <c r="TX450" s="193"/>
      <c r="TY450" s="193"/>
      <c r="TZ450" s="193"/>
      <c r="UA450" s="193"/>
      <c r="UB450" s="193"/>
      <c r="UC450" s="193"/>
      <c r="UD450" s="193"/>
      <c r="UE450" s="193"/>
      <c r="UF450" s="193"/>
      <c r="UG450" s="193"/>
      <c r="UH450" s="193"/>
      <c r="UI450" s="193"/>
      <c r="UJ450" s="193"/>
      <c r="UK450" s="193"/>
      <c r="UL450" s="193"/>
      <c r="UM450" s="193"/>
      <c r="UN450" s="193"/>
      <c r="UO450" s="193"/>
      <c r="UP450" s="193"/>
      <c r="UQ450" s="193"/>
      <c r="UR450" s="193"/>
      <c r="US450" s="193"/>
      <c r="UT450" s="193"/>
      <c r="UU450" s="193"/>
      <c r="UV450" s="193"/>
      <c r="UW450" s="193"/>
      <c r="UX450" s="193"/>
      <c r="UY450" s="193"/>
      <c r="UZ450" s="193"/>
      <c r="VA450" s="193"/>
      <c r="VB450" s="193"/>
      <c r="VC450" s="193"/>
      <c r="VD450" s="193"/>
      <c r="VE450" s="193"/>
      <c r="VF450" s="193"/>
      <c r="VG450" s="193"/>
      <c r="VH450" s="193"/>
      <c r="VI450" s="193"/>
      <c r="VJ450" s="193"/>
      <c r="VK450" s="193"/>
      <c r="VL450" s="193"/>
      <c r="VM450" s="193"/>
      <c r="VN450" s="193"/>
      <c r="VO450" s="193"/>
      <c r="VP450" s="193"/>
      <c r="VQ450" s="193"/>
      <c r="VR450" s="193"/>
      <c r="VS450" s="193"/>
      <c r="VT450" s="193"/>
      <c r="VU450" s="193"/>
      <c r="VV450" s="193"/>
      <c r="VW450" s="193"/>
      <c r="VX450" s="193"/>
      <c r="VY450" s="193"/>
      <c r="VZ450" s="193"/>
      <c r="WA450" s="193"/>
      <c r="WB450" s="193"/>
      <c r="WC450" s="193"/>
      <c r="WD450" s="193"/>
      <c r="WE450" s="193"/>
      <c r="WF450" s="193"/>
      <c r="WG450" s="193"/>
      <c r="WH450" s="193"/>
      <c r="WI450" s="193"/>
      <c r="WJ450" s="193"/>
      <c r="WK450" s="193"/>
      <c r="WL450" s="193"/>
      <c r="WM450" s="193"/>
      <c r="WN450" s="193"/>
      <c r="WO450" s="193"/>
      <c r="WP450" s="193"/>
      <c r="WQ450" s="193"/>
      <c r="WR450" s="193"/>
      <c r="WS450" s="193"/>
      <c r="WT450" s="193"/>
      <c r="WU450" s="193"/>
      <c r="WV450" s="193"/>
      <c r="WW450" s="193"/>
      <c r="WX450" s="193"/>
      <c r="WY450" s="193"/>
      <c r="WZ450" s="193"/>
      <c r="XA450" s="193"/>
      <c r="XB450" s="193"/>
      <c r="XC450" s="193"/>
      <c r="XD450" s="193"/>
      <c r="XE450" s="193"/>
      <c r="XF450" s="193"/>
      <c r="XG450" s="193"/>
      <c r="XH450" s="193"/>
      <c r="XI450" s="193"/>
      <c r="XJ450" s="193"/>
      <c r="XK450" s="193"/>
      <c r="XL450" s="193"/>
      <c r="XM450" s="193"/>
      <c r="XN450" s="193"/>
      <c r="XO450" s="193"/>
      <c r="XP450" s="193"/>
      <c r="XQ450" s="193"/>
      <c r="XR450" s="193"/>
      <c r="XS450" s="193"/>
      <c r="XT450" s="193"/>
      <c r="XU450" s="193"/>
      <c r="XV450" s="193"/>
      <c r="XW450" s="193"/>
      <c r="XX450" s="193"/>
      <c r="XY450" s="193"/>
      <c r="XZ450" s="193"/>
      <c r="YA450" s="193"/>
      <c r="YB450" s="193"/>
      <c r="YC450" s="193"/>
      <c r="YD450" s="193"/>
      <c r="YE450" s="193"/>
      <c r="YF450" s="193"/>
      <c r="YG450" s="193"/>
      <c r="YH450" s="193"/>
      <c r="YI450" s="193"/>
      <c r="YJ450" s="193"/>
      <c r="YK450" s="193"/>
      <c r="YL450" s="193"/>
      <c r="YM450" s="193"/>
      <c r="YN450" s="193"/>
      <c r="YO450" s="193"/>
      <c r="YP450" s="193"/>
      <c r="YQ450" s="193"/>
      <c r="YR450" s="193"/>
      <c r="YS450" s="193"/>
      <c r="YT450" s="193"/>
      <c r="YU450" s="193"/>
      <c r="YV450" s="193"/>
      <c r="YW450" s="193"/>
      <c r="YX450" s="193"/>
      <c r="YY450" s="193"/>
      <c r="YZ450" s="193"/>
      <c r="ZA450" s="193"/>
      <c r="ZB450" s="193"/>
      <c r="ZC450" s="193"/>
      <c r="ZD450" s="193"/>
      <c r="ZE450" s="193"/>
      <c r="ZF450" s="193"/>
      <c r="ZG450" s="193"/>
      <c r="ZH450" s="193"/>
      <c r="ZI450" s="193"/>
      <c r="ZJ450" s="193"/>
      <c r="ZK450" s="193"/>
      <c r="ZL450" s="193"/>
      <c r="ZM450" s="193"/>
      <c r="ZN450" s="193"/>
      <c r="ZO450" s="193"/>
      <c r="ZP450" s="193"/>
      <c r="ZQ450" s="193"/>
      <c r="ZR450" s="193"/>
      <c r="ZS450" s="193"/>
      <c r="ZT450" s="193"/>
      <c r="ZU450" s="193"/>
      <c r="ZV450" s="193"/>
      <c r="ZW450" s="193"/>
      <c r="ZX450" s="193"/>
      <c r="ZY450" s="193"/>
      <c r="ZZ450" s="193"/>
      <c r="AAA450" s="193"/>
      <c r="AAB450" s="193"/>
      <c r="AAC450" s="193"/>
      <c r="AAD450" s="193"/>
      <c r="AAE450" s="193"/>
      <c r="AAF450" s="193"/>
      <c r="AAG450" s="193"/>
      <c r="AAH450" s="193"/>
      <c r="AAI450" s="193"/>
      <c r="AAJ450" s="193"/>
      <c r="AAK450" s="193"/>
      <c r="AAL450" s="193"/>
      <c r="AAM450" s="193"/>
      <c r="AAN450" s="193"/>
      <c r="AAO450" s="193"/>
      <c r="AAP450" s="193"/>
      <c r="AAQ450" s="193"/>
      <c r="AAR450" s="193"/>
      <c r="AAS450" s="193"/>
      <c r="AAT450" s="193"/>
      <c r="AAU450" s="193"/>
      <c r="AAV450" s="193"/>
      <c r="AAW450" s="193"/>
      <c r="AAX450" s="193"/>
      <c r="AAY450" s="193"/>
      <c r="AAZ450" s="193"/>
      <c r="ABA450" s="193"/>
      <c r="ABB450" s="193"/>
      <c r="ABC450" s="193"/>
      <c r="ABD450" s="193"/>
      <c r="ABE450" s="193"/>
      <c r="ABF450" s="193"/>
      <c r="ABG450" s="193"/>
      <c r="ABH450" s="193"/>
      <c r="ABI450" s="193"/>
      <c r="ABJ450" s="193"/>
      <c r="ABK450" s="193"/>
      <c r="ABL450" s="193"/>
      <c r="ABM450" s="193"/>
      <c r="ABN450" s="193"/>
      <c r="ABO450" s="193"/>
      <c r="ABP450" s="193"/>
      <c r="ABQ450" s="193"/>
      <c r="ABR450" s="193"/>
      <c r="ABS450" s="193"/>
      <c r="ABT450" s="193"/>
      <c r="ABU450" s="193"/>
      <c r="ABV450" s="193"/>
      <c r="ABW450" s="193"/>
      <c r="ABX450" s="193"/>
      <c r="ABY450" s="193"/>
      <c r="ABZ450" s="193"/>
      <c r="ACA450" s="193"/>
      <c r="ACB450" s="193"/>
      <c r="ACC450" s="193"/>
      <c r="ACD450" s="193"/>
      <c r="ACE450" s="193"/>
      <c r="ACF450" s="193"/>
      <c r="ACG450" s="193"/>
      <c r="ACH450" s="193"/>
      <c r="ACI450" s="193"/>
      <c r="ACJ450" s="193"/>
      <c r="ACK450" s="193"/>
      <c r="ACL450" s="193"/>
      <c r="ACM450" s="193"/>
      <c r="ACN450" s="193"/>
      <c r="ACO450" s="193"/>
      <c r="ACP450" s="193"/>
      <c r="ACQ450" s="193"/>
      <c r="ACR450" s="193"/>
      <c r="ACS450" s="193"/>
      <c r="ACT450" s="193"/>
      <c r="ACU450" s="193"/>
      <c r="ACV450" s="193"/>
      <c r="ACW450" s="193"/>
      <c r="ACX450" s="193"/>
      <c r="ACY450" s="193"/>
      <c r="ACZ450" s="193"/>
      <c r="ADA450" s="193"/>
      <c r="ADB450" s="193"/>
      <c r="ADC450" s="193"/>
      <c r="ADD450" s="193"/>
      <c r="ADE450" s="193"/>
      <c r="ADF450" s="193"/>
      <c r="ADG450" s="193"/>
      <c r="ADH450" s="193"/>
      <c r="ADI450" s="193"/>
      <c r="ADJ450" s="193"/>
      <c r="ADK450" s="193"/>
      <c r="ADL450" s="193"/>
      <c r="ADM450" s="193"/>
      <c r="ADN450" s="193"/>
      <c r="ADO450" s="193"/>
      <c r="ADP450" s="193"/>
      <c r="ADQ450" s="193"/>
      <c r="ADR450" s="193"/>
      <c r="ADS450" s="193"/>
      <c r="ADT450" s="193"/>
      <c r="ADU450" s="193"/>
      <c r="ADV450" s="193"/>
      <c r="ADW450" s="193"/>
      <c r="ADX450" s="193"/>
      <c r="ADY450" s="193"/>
      <c r="ADZ450" s="193"/>
      <c r="AEA450" s="193"/>
      <c r="AEB450" s="193"/>
      <c r="AEC450" s="193"/>
      <c r="AED450" s="193"/>
      <c r="AEE450" s="193"/>
      <c r="AEF450" s="193"/>
      <c r="AEG450" s="193"/>
      <c r="AEH450" s="193"/>
      <c r="AEI450" s="193"/>
      <c r="AEJ450" s="193"/>
      <c r="AEK450" s="193"/>
      <c r="AEL450" s="193"/>
      <c r="AEM450" s="193"/>
      <c r="AEN450" s="193"/>
      <c r="AEO450" s="193"/>
      <c r="AEP450" s="193"/>
      <c r="AEQ450" s="193"/>
      <c r="AER450" s="193"/>
      <c r="AES450" s="193"/>
      <c r="AET450" s="193"/>
      <c r="AEU450" s="193"/>
      <c r="AEV450" s="193"/>
      <c r="AEW450" s="193"/>
      <c r="AEX450" s="193"/>
      <c r="AEY450" s="193"/>
      <c r="AEZ450" s="193"/>
      <c r="AFA450" s="193"/>
      <c r="AFB450" s="193"/>
      <c r="AFC450" s="193"/>
      <c r="AFD450" s="193"/>
      <c r="AFE450" s="193"/>
      <c r="AFF450" s="193"/>
      <c r="AFG450" s="193"/>
      <c r="AFH450" s="193"/>
      <c r="AFI450" s="193"/>
      <c r="AFJ450" s="193"/>
      <c r="AFK450" s="193"/>
      <c r="AFL450" s="193"/>
      <c r="AFM450" s="193"/>
      <c r="AFN450" s="193"/>
      <c r="AFO450" s="193"/>
      <c r="AFP450" s="193"/>
      <c r="AFQ450" s="193"/>
      <c r="AFR450" s="193"/>
      <c r="AFS450" s="193"/>
      <c r="AFT450" s="193"/>
      <c r="AFU450" s="193"/>
      <c r="AFV450" s="193"/>
      <c r="AFW450" s="193"/>
      <c r="AFX450" s="193"/>
      <c r="AFY450" s="193"/>
      <c r="AFZ450" s="193"/>
      <c r="AGA450" s="193"/>
      <c r="AGB450" s="193"/>
      <c r="AGC450" s="193"/>
      <c r="AGD450" s="193"/>
      <c r="AGE450" s="193"/>
      <c r="AGF450" s="193"/>
      <c r="AGG450" s="193"/>
      <c r="AGH450" s="193"/>
      <c r="AGI450" s="193"/>
      <c r="AGJ450" s="193"/>
      <c r="AGK450" s="193"/>
      <c r="AGL450" s="193"/>
      <c r="AGM450" s="193"/>
      <c r="AGN450" s="193"/>
      <c r="AGO450" s="193"/>
      <c r="AGP450" s="193"/>
      <c r="AGQ450" s="193"/>
      <c r="AGR450" s="193"/>
      <c r="AGS450" s="193"/>
      <c r="AGT450" s="193"/>
      <c r="AGU450" s="193"/>
      <c r="AGV450" s="193"/>
      <c r="AGW450" s="193"/>
      <c r="AGX450" s="193"/>
      <c r="AGY450" s="193"/>
      <c r="AGZ450" s="193"/>
      <c r="AHA450" s="193"/>
      <c r="AHB450" s="193"/>
      <c r="AHC450" s="193"/>
      <c r="AHD450" s="193"/>
      <c r="AHE450" s="193"/>
      <c r="AHF450" s="193"/>
      <c r="AHG450" s="193"/>
      <c r="AHH450" s="193"/>
      <c r="AHI450" s="193"/>
      <c r="AHJ450" s="193"/>
      <c r="AHK450" s="193"/>
      <c r="AHL450" s="193"/>
      <c r="AHM450" s="193"/>
      <c r="AHN450" s="193"/>
      <c r="AHO450" s="193"/>
      <c r="AHP450" s="193"/>
      <c r="AHQ450" s="193"/>
      <c r="AHR450" s="193"/>
      <c r="AHS450" s="193"/>
      <c r="AHT450" s="193"/>
      <c r="AHU450" s="193"/>
      <c r="AHV450" s="193"/>
      <c r="AHW450" s="193"/>
      <c r="AHX450" s="193"/>
      <c r="AHY450" s="193"/>
      <c r="AHZ450" s="193"/>
      <c r="AIA450" s="193"/>
      <c r="AIB450" s="193"/>
      <c r="AIC450" s="193"/>
      <c r="AID450" s="193"/>
      <c r="AIE450" s="193"/>
      <c r="AIF450" s="193"/>
      <c r="AIG450" s="193"/>
      <c r="AIH450" s="193"/>
      <c r="AII450" s="193"/>
      <c r="AIJ450" s="193"/>
      <c r="AIK450" s="193"/>
      <c r="AIL450" s="193"/>
      <c r="AIM450" s="193"/>
      <c r="AIN450" s="193"/>
      <c r="AIO450" s="193"/>
      <c r="AIP450" s="193"/>
      <c r="AIQ450" s="193"/>
      <c r="AIR450" s="193"/>
      <c r="AIS450" s="193"/>
      <c r="AIT450" s="193"/>
      <c r="AIU450" s="193"/>
      <c r="AIV450" s="193"/>
      <c r="AIW450" s="193"/>
      <c r="AIX450" s="193"/>
      <c r="AIY450" s="193"/>
      <c r="AIZ450" s="193"/>
      <c r="AJA450" s="193"/>
      <c r="AJB450" s="193"/>
      <c r="AJC450" s="193"/>
      <c r="AJD450" s="193"/>
      <c r="AJE450" s="193"/>
      <c r="AJF450" s="193"/>
      <c r="AJG450" s="193"/>
      <c r="AJH450" s="193"/>
      <c r="AJI450" s="193"/>
      <c r="AJJ450" s="193"/>
      <c r="AJK450" s="193"/>
      <c r="AJL450" s="193"/>
      <c r="AJM450" s="193"/>
      <c r="AJN450" s="193"/>
      <c r="AJO450" s="193"/>
      <c r="AJP450" s="193"/>
      <c r="AJQ450" s="193"/>
      <c r="AJR450" s="193"/>
      <c r="AJS450" s="193"/>
      <c r="AJT450" s="193"/>
      <c r="AJU450" s="193"/>
      <c r="AJV450" s="193"/>
      <c r="AJW450" s="193"/>
      <c r="AJX450" s="193"/>
      <c r="AJY450" s="193"/>
      <c r="AJZ450" s="193"/>
      <c r="AKA450" s="193"/>
      <c r="AKB450" s="193"/>
      <c r="AKC450" s="193"/>
      <c r="AKD450" s="193"/>
      <c r="AKE450" s="193"/>
      <c r="AKF450" s="193"/>
      <c r="AKG450" s="193"/>
      <c r="AKH450" s="193"/>
      <c r="AKI450" s="193"/>
      <c r="AKJ450" s="193"/>
      <c r="AKK450" s="193"/>
      <c r="AKL450" s="193"/>
      <c r="AKM450" s="193"/>
      <c r="AKN450" s="193"/>
      <c r="AKO450" s="193"/>
      <c r="AKP450" s="193"/>
      <c r="AKQ450" s="193"/>
      <c r="AKR450" s="193"/>
      <c r="AKS450" s="193"/>
      <c r="AKT450" s="193"/>
      <c r="AKU450" s="193"/>
      <c r="AKV450" s="193"/>
      <c r="AKW450" s="193"/>
      <c r="AKX450" s="193"/>
      <c r="AKY450" s="193"/>
      <c r="AKZ450" s="193"/>
      <c r="ALA450" s="193"/>
      <c r="ALB450" s="193"/>
      <c r="ALC450" s="193"/>
      <c r="ALD450" s="193"/>
      <c r="ALE450" s="193"/>
      <c r="ALF450" s="193"/>
      <c r="ALG450" s="193"/>
      <c r="ALH450" s="193"/>
      <c r="ALI450" s="193"/>
      <c r="ALJ450" s="193"/>
      <c r="ALK450" s="193"/>
      <c r="ALL450" s="193"/>
      <c r="ALM450" s="193"/>
      <c r="ALN450" s="193"/>
      <c r="ALO450" s="193"/>
      <c r="ALP450" s="193"/>
      <c r="ALQ450" s="193"/>
      <c r="ALR450" s="193"/>
      <c r="ALS450" s="193"/>
      <c r="ALT450" s="193"/>
      <c r="ALU450" s="193"/>
      <c r="ALV450" s="193"/>
      <c r="ALW450" s="193"/>
      <c r="ALX450" s="193"/>
      <c r="ALY450" s="193"/>
      <c r="ALZ450" s="193"/>
      <c r="AMA450" s="193"/>
      <c r="AMB450" s="193"/>
      <c r="AMC450" s="193"/>
      <c r="AMD450" s="193"/>
      <c r="AME450" s="193"/>
      <c r="AMF450" s="193"/>
      <c r="AMG450" s="193"/>
      <c r="AMH450" s="193"/>
      <c r="AMI450" s="193"/>
      <c r="AMJ450" s="193"/>
      <c r="AMK450" s="193"/>
      <c r="AML450" s="193"/>
      <c r="AMM450" s="193"/>
      <c r="AMN450" s="193"/>
      <c r="AMO450" s="193"/>
      <c r="AMP450" s="193"/>
      <c r="AMQ450" s="193"/>
      <c r="AMR450" s="193"/>
      <c r="AMS450" s="193"/>
      <c r="AMT450" s="193"/>
      <c r="AMU450" s="193"/>
      <c r="AMV450" s="193"/>
      <c r="AMW450" s="193"/>
      <c r="AMX450" s="193"/>
      <c r="AMY450" s="193"/>
      <c r="AMZ450" s="193"/>
      <c r="ANA450" s="193"/>
      <c r="ANB450" s="193"/>
      <c r="ANC450" s="193"/>
      <c r="AND450" s="193"/>
      <c r="ANE450" s="193"/>
      <c r="ANF450" s="193"/>
      <c r="ANG450" s="193"/>
      <c r="ANH450" s="193"/>
      <c r="ANI450" s="193"/>
      <c r="ANJ450" s="193"/>
      <c r="ANK450" s="193"/>
      <c r="ANL450" s="193"/>
      <c r="ANM450" s="193"/>
      <c r="ANN450" s="193"/>
      <c r="ANO450" s="193"/>
      <c r="ANP450" s="193"/>
      <c r="ANQ450" s="193"/>
      <c r="ANR450" s="193"/>
      <c r="ANS450" s="193"/>
      <c r="ANT450" s="193"/>
      <c r="ANU450" s="193"/>
      <c r="ANV450" s="193"/>
      <c r="ANW450" s="193"/>
      <c r="ANX450" s="193"/>
      <c r="ANY450" s="193"/>
      <c r="ANZ450" s="193"/>
      <c r="AOA450" s="193"/>
      <c r="AOB450" s="193"/>
      <c r="AOC450" s="193"/>
      <c r="AOD450" s="193"/>
      <c r="AOE450" s="193"/>
      <c r="AOF450" s="193"/>
      <c r="AOG450" s="193"/>
      <c r="AOH450" s="193"/>
      <c r="AOI450" s="193"/>
      <c r="AOJ450" s="193"/>
      <c r="AOK450" s="193"/>
      <c r="AOL450" s="193"/>
      <c r="AOM450" s="193"/>
      <c r="AON450" s="193"/>
      <c r="AOO450" s="193"/>
      <c r="AOP450" s="193"/>
      <c r="AOQ450" s="193"/>
      <c r="AOR450" s="193"/>
      <c r="AOS450" s="193"/>
      <c r="AOT450" s="193"/>
      <c r="AOU450" s="193"/>
      <c r="AOV450" s="193"/>
      <c r="AOW450" s="193"/>
      <c r="AOX450" s="193"/>
      <c r="AOY450" s="193"/>
      <c r="AOZ450" s="193"/>
      <c r="APA450" s="193"/>
      <c r="APB450" s="193"/>
      <c r="APC450" s="193"/>
      <c r="APD450" s="193"/>
      <c r="APE450" s="193"/>
      <c r="APF450" s="193"/>
      <c r="APG450" s="193"/>
      <c r="APH450" s="193"/>
      <c r="API450" s="193"/>
      <c r="APJ450" s="193"/>
      <c r="APK450" s="193"/>
      <c r="APL450" s="193"/>
      <c r="APM450" s="193"/>
      <c r="APN450" s="193"/>
      <c r="APO450" s="193"/>
      <c r="APP450" s="193"/>
      <c r="APQ450" s="193"/>
      <c r="APR450" s="193"/>
      <c r="APS450" s="193"/>
      <c r="APT450" s="193"/>
      <c r="APU450" s="193"/>
      <c r="APV450" s="193"/>
      <c r="APW450" s="193"/>
      <c r="APX450" s="193"/>
      <c r="APY450" s="193"/>
      <c r="APZ450" s="193"/>
      <c r="AQA450" s="193"/>
      <c r="AQB450" s="193"/>
      <c r="AQC450" s="193"/>
      <c r="AQD450" s="193"/>
      <c r="AQE450" s="193"/>
      <c r="AQF450" s="193"/>
      <c r="AQG450" s="193"/>
      <c r="AQH450" s="193"/>
      <c r="AQI450" s="193"/>
      <c r="AQJ450" s="193"/>
      <c r="AQK450" s="193"/>
      <c r="AQL450" s="193"/>
      <c r="AQM450" s="193"/>
      <c r="AQN450" s="193"/>
      <c r="AQO450" s="193"/>
      <c r="AQP450" s="193"/>
      <c r="AQQ450" s="193"/>
      <c r="AQR450" s="193"/>
      <c r="AQS450" s="193"/>
      <c r="AQT450" s="193"/>
      <c r="AQU450" s="193"/>
      <c r="AQV450" s="193"/>
      <c r="AQW450" s="193"/>
      <c r="AQX450" s="193"/>
      <c r="AQY450" s="193"/>
      <c r="AQZ450" s="193"/>
      <c r="ARA450" s="193"/>
      <c r="ARB450" s="193"/>
      <c r="ARC450" s="193"/>
      <c r="ARD450" s="193"/>
      <c r="ARE450" s="193"/>
      <c r="ARF450" s="193"/>
      <c r="ARG450" s="193"/>
      <c r="ARH450" s="193"/>
      <c r="ARI450" s="193"/>
      <c r="ARJ450" s="193"/>
      <c r="ARK450" s="193"/>
      <c r="ARL450" s="193"/>
      <c r="ARM450" s="193"/>
      <c r="ARN450" s="193"/>
      <c r="ARO450" s="193"/>
      <c r="ARP450" s="193"/>
      <c r="ARQ450" s="193"/>
      <c r="ARR450" s="193"/>
      <c r="ARS450" s="193"/>
      <c r="ART450" s="193"/>
      <c r="ARU450" s="193"/>
      <c r="ARV450" s="193"/>
      <c r="ARW450" s="193"/>
      <c r="ARX450" s="193"/>
      <c r="ARY450" s="193"/>
      <c r="ARZ450" s="193"/>
      <c r="ASA450" s="193"/>
      <c r="ASB450" s="193"/>
      <c r="ASC450" s="193"/>
      <c r="ASD450" s="193"/>
      <c r="ASE450" s="193"/>
      <c r="ASF450" s="193"/>
      <c r="ASG450" s="193"/>
      <c r="ASH450" s="193"/>
      <c r="ASI450" s="193"/>
      <c r="ASJ450" s="193"/>
      <c r="ASK450" s="193"/>
      <c r="ASL450" s="193"/>
      <c r="ASM450" s="193"/>
      <c r="ASN450" s="193"/>
      <c r="ASO450" s="193"/>
      <c r="ASP450" s="193"/>
      <c r="ASQ450" s="193"/>
      <c r="ASR450" s="193"/>
      <c r="ASS450" s="193"/>
      <c r="AST450" s="193"/>
      <c r="ASU450" s="193"/>
      <c r="ASV450" s="193"/>
      <c r="ASW450" s="193"/>
      <c r="ASX450" s="193"/>
      <c r="ASY450" s="193"/>
      <c r="ASZ450" s="193"/>
      <c r="ATA450" s="193"/>
      <c r="ATB450" s="193"/>
      <c r="ATC450" s="193"/>
      <c r="ATD450" s="193"/>
      <c r="ATE450" s="193"/>
      <c r="ATF450" s="193"/>
      <c r="ATG450" s="193"/>
      <c r="ATH450" s="193"/>
      <c r="ATI450" s="193"/>
      <c r="ATJ450" s="193"/>
      <c r="ATK450" s="193"/>
      <c r="ATL450" s="193"/>
      <c r="ATM450" s="193"/>
      <c r="ATN450" s="193"/>
      <c r="ATO450" s="193"/>
      <c r="ATP450" s="193"/>
      <c r="ATQ450" s="193"/>
      <c r="ATR450" s="193"/>
      <c r="ATS450" s="193"/>
      <c r="ATT450" s="193"/>
      <c r="ATU450" s="193"/>
      <c r="ATV450" s="193"/>
      <c r="ATW450" s="193"/>
      <c r="ATX450" s="193"/>
      <c r="ATY450" s="193"/>
      <c r="ATZ450" s="193"/>
      <c r="AUA450" s="193"/>
      <c r="AUB450" s="193"/>
      <c r="AUC450" s="193"/>
      <c r="AUD450" s="193"/>
      <c r="AUE450" s="193"/>
      <c r="AUF450" s="193"/>
      <c r="AUG450" s="193"/>
      <c r="AUH450" s="193"/>
      <c r="AUI450" s="193"/>
      <c r="AUJ450" s="193"/>
      <c r="AUK450" s="193"/>
      <c r="AUL450" s="193"/>
      <c r="AUM450" s="193"/>
      <c r="AUN450" s="193"/>
      <c r="AUO450" s="193"/>
      <c r="AUP450" s="193"/>
      <c r="AUQ450" s="193"/>
      <c r="AUR450" s="193"/>
      <c r="AUS450" s="193"/>
      <c r="AUT450" s="193"/>
      <c r="AUU450" s="193"/>
      <c r="AUV450" s="193"/>
      <c r="AUW450" s="193"/>
      <c r="AUX450" s="193"/>
      <c r="AUY450" s="193"/>
      <c r="AUZ450" s="193"/>
      <c r="AVA450" s="193"/>
      <c r="AVB450" s="193"/>
      <c r="AVC450" s="193"/>
      <c r="AVD450" s="193"/>
      <c r="AVE450" s="193"/>
      <c r="AVF450" s="193"/>
      <c r="AVG450" s="193"/>
      <c r="AVH450" s="193"/>
      <c r="AVI450" s="193"/>
      <c r="AVJ450" s="193"/>
      <c r="AVK450" s="193"/>
      <c r="AVL450" s="193"/>
      <c r="AVM450" s="193"/>
      <c r="AVN450" s="193"/>
      <c r="AVO450" s="193"/>
      <c r="AVP450" s="193"/>
      <c r="AVQ450" s="193"/>
      <c r="AVR450" s="193"/>
      <c r="AVS450" s="193"/>
      <c r="AVT450" s="193"/>
      <c r="AVU450" s="193"/>
      <c r="AVV450" s="193"/>
      <c r="AVW450" s="193"/>
      <c r="AVX450" s="193"/>
      <c r="AVY450" s="193"/>
      <c r="AVZ450" s="193"/>
      <c r="AWA450" s="193"/>
      <c r="AWB450" s="193"/>
      <c r="AWC450" s="193"/>
      <c r="AWD450" s="193"/>
      <c r="AWE450" s="193"/>
      <c r="AWF450" s="193"/>
      <c r="AWG450" s="193"/>
      <c r="AWH450" s="193"/>
      <c r="AWI450" s="193"/>
      <c r="AWJ450" s="193"/>
      <c r="AWK450" s="193"/>
      <c r="AWL450" s="193"/>
      <c r="AWM450" s="193"/>
      <c r="AWN450" s="193"/>
      <c r="AWO450" s="193"/>
      <c r="AWP450" s="193"/>
      <c r="AWQ450" s="193"/>
      <c r="AWR450" s="193"/>
      <c r="AWS450" s="193"/>
      <c r="AWT450" s="193"/>
      <c r="AWU450" s="193"/>
      <c r="AWV450" s="193"/>
      <c r="AWW450" s="193"/>
      <c r="AWX450" s="193"/>
      <c r="AWY450" s="193"/>
      <c r="AWZ450" s="193"/>
      <c r="AXA450" s="193"/>
      <c r="AXB450" s="193"/>
      <c r="AXC450" s="193"/>
      <c r="AXD450" s="193"/>
      <c r="AXE450" s="193"/>
      <c r="AXF450" s="193"/>
      <c r="AXG450" s="193"/>
      <c r="AXH450" s="193"/>
      <c r="AXI450" s="193"/>
      <c r="AXJ450" s="193"/>
      <c r="AXK450" s="193"/>
      <c r="AXL450" s="193"/>
      <c r="AXM450" s="193"/>
      <c r="AXN450" s="193"/>
      <c r="AXO450" s="193"/>
      <c r="AXP450" s="193"/>
      <c r="AXQ450" s="193"/>
      <c r="AXR450" s="193"/>
      <c r="AXS450" s="193"/>
      <c r="AXT450" s="193"/>
      <c r="AXU450" s="193"/>
      <c r="AXV450" s="193"/>
      <c r="AXW450" s="193"/>
      <c r="AXX450" s="193"/>
      <c r="AXY450" s="193"/>
      <c r="AXZ450" s="193"/>
      <c r="AYA450" s="193"/>
      <c r="AYB450" s="193"/>
      <c r="AYC450" s="193"/>
      <c r="AYD450" s="193"/>
      <c r="AYE450" s="193"/>
      <c r="AYF450" s="193"/>
      <c r="AYG450" s="193"/>
      <c r="AYH450" s="193"/>
      <c r="AYI450" s="193"/>
      <c r="AYJ450" s="193"/>
      <c r="AYK450" s="193"/>
      <c r="AYL450" s="193"/>
      <c r="AYM450" s="193"/>
      <c r="AYN450" s="193"/>
      <c r="AYO450" s="193"/>
      <c r="AYP450" s="193"/>
      <c r="AYQ450" s="193"/>
      <c r="AYR450" s="193"/>
      <c r="AYS450" s="193"/>
      <c r="AYT450" s="193"/>
      <c r="AYU450" s="193"/>
      <c r="AYV450" s="193"/>
      <c r="AYW450" s="193"/>
      <c r="AYX450" s="193"/>
      <c r="AYY450" s="193"/>
      <c r="AYZ450" s="193"/>
      <c r="AZA450" s="193"/>
      <c r="AZB450" s="193"/>
      <c r="AZC450" s="193"/>
      <c r="AZD450" s="193"/>
      <c r="AZE450" s="193"/>
      <c r="AZF450" s="193"/>
      <c r="AZG450" s="193"/>
      <c r="AZH450" s="193"/>
      <c r="AZI450" s="193"/>
      <c r="AZJ450" s="193"/>
      <c r="AZK450" s="193"/>
      <c r="AZL450" s="193"/>
      <c r="AZM450" s="193"/>
      <c r="AZN450" s="193"/>
      <c r="AZO450" s="193"/>
      <c r="AZP450" s="193"/>
      <c r="AZQ450" s="193"/>
      <c r="AZR450" s="193"/>
      <c r="AZS450" s="193"/>
      <c r="AZT450" s="193"/>
      <c r="AZU450" s="193"/>
      <c r="AZV450" s="193"/>
      <c r="AZW450" s="193"/>
      <c r="AZX450" s="193"/>
      <c r="AZY450" s="193"/>
      <c r="AZZ450" s="193"/>
      <c r="BAA450" s="193"/>
      <c r="BAB450" s="193"/>
      <c r="BAC450" s="193"/>
      <c r="BAD450" s="193"/>
      <c r="BAE450" s="193"/>
      <c r="BAF450" s="193"/>
      <c r="BAG450" s="193"/>
      <c r="BAH450" s="193"/>
      <c r="BAI450" s="193"/>
      <c r="BAJ450" s="193"/>
      <c r="BAK450" s="193"/>
      <c r="BAL450" s="193"/>
      <c r="BAM450" s="193"/>
      <c r="BAN450" s="193"/>
      <c r="BAO450" s="193"/>
      <c r="BAP450" s="193"/>
      <c r="BAQ450" s="193"/>
      <c r="BAR450" s="193"/>
      <c r="BAS450" s="193"/>
      <c r="BAT450" s="193"/>
      <c r="BAU450" s="193"/>
      <c r="BAV450" s="193"/>
      <c r="BAW450" s="193"/>
      <c r="BAX450" s="193"/>
      <c r="BAY450" s="193"/>
      <c r="BAZ450" s="193"/>
      <c r="BBA450" s="193"/>
      <c r="BBB450" s="193"/>
      <c r="BBC450" s="193"/>
      <c r="BBD450" s="193"/>
      <c r="BBE450" s="193"/>
      <c r="BBF450" s="193"/>
      <c r="BBG450" s="193"/>
      <c r="BBH450" s="193"/>
      <c r="BBI450" s="193"/>
      <c r="BBJ450" s="193"/>
      <c r="BBK450" s="193"/>
      <c r="BBL450" s="193"/>
      <c r="BBM450" s="193"/>
      <c r="BBN450" s="193"/>
      <c r="BBO450" s="193"/>
      <c r="BBP450" s="193"/>
      <c r="BBQ450" s="193"/>
      <c r="BBR450" s="193"/>
      <c r="BBS450" s="193"/>
      <c r="BBT450" s="193"/>
      <c r="BBU450" s="193"/>
      <c r="BBV450" s="193"/>
      <c r="BBW450" s="193"/>
      <c r="BBX450" s="193"/>
      <c r="BBY450" s="193"/>
      <c r="BBZ450" s="193"/>
      <c r="BCA450" s="193"/>
      <c r="BCB450" s="193"/>
      <c r="BCC450" s="193"/>
      <c r="BCD450" s="193"/>
      <c r="BCE450" s="193"/>
      <c r="BCF450" s="193"/>
      <c r="BCG450" s="193"/>
      <c r="BCH450" s="193"/>
      <c r="BCI450" s="193"/>
      <c r="BCJ450" s="193"/>
      <c r="BCK450" s="193"/>
      <c r="BCL450" s="193"/>
      <c r="BCM450" s="193"/>
      <c r="BCN450" s="193"/>
      <c r="BCO450" s="193"/>
      <c r="BCP450" s="193"/>
      <c r="BCQ450" s="193"/>
      <c r="BCR450" s="193"/>
      <c r="BCS450" s="193"/>
      <c r="BCT450" s="193"/>
      <c r="BCU450" s="193"/>
      <c r="BCV450" s="193"/>
      <c r="BCW450" s="193"/>
      <c r="BCX450" s="193"/>
      <c r="BCY450" s="193"/>
      <c r="BCZ450" s="193"/>
      <c r="BDA450" s="193"/>
      <c r="BDB450" s="193"/>
      <c r="BDC450" s="193"/>
      <c r="BDD450" s="193"/>
      <c r="BDE450" s="193"/>
      <c r="BDF450" s="193"/>
      <c r="BDG450" s="193"/>
      <c r="BDH450" s="193"/>
      <c r="BDI450" s="193"/>
      <c r="BDJ450" s="193"/>
      <c r="BDK450" s="193"/>
      <c r="BDL450" s="193"/>
      <c r="BDM450" s="193"/>
      <c r="BDN450" s="193"/>
      <c r="BDO450" s="193"/>
      <c r="BDP450" s="193"/>
      <c r="BDQ450" s="193"/>
      <c r="BDR450" s="193"/>
      <c r="BDS450" s="193"/>
      <c r="BDT450" s="193"/>
      <c r="BDU450" s="193"/>
      <c r="BDV450" s="193"/>
      <c r="BDW450" s="193"/>
      <c r="BDX450" s="193"/>
      <c r="BDY450" s="193"/>
      <c r="BDZ450" s="193"/>
      <c r="BEA450" s="193"/>
      <c r="BEB450" s="193"/>
      <c r="BEC450" s="193"/>
      <c r="BED450" s="193"/>
      <c r="BEE450" s="193"/>
      <c r="BEF450" s="193"/>
      <c r="BEG450" s="193"/>
      <c r="BEH450" s="193"/>
      <c r="BEI450" s="193"/>
      <c r="BEJ450" s="193"/>
      <c r="BEK450" s="193"/>
      <c r="BEL450" s="193"/>
      <c r="BEM450" s="193"/>
      <c r="BEN450" s="193"/>
      <c r="BEO450" s="193"/>
      <c r="BEP450" s="193"/>
      <c r="BEQ450" s="193"/>
      <c r="BER450" s="193"/>
      <c r="BES450" s="193"/>
      <c r="BET450" s="193"/>
      <c r="BEU450" s="193"/>
      <c r="BEV450" s="193"/>
      <c r="BEW450" s="193"/>
      <c r="BEX450" s="193"/>
      <c r="BEY450" s="193"/>
      <c r="BEZ450" s="193"/>
      <c r="BFA450" s="193"/>
      <c r="BFB450" s="193"/>
      <c r="BFC450" s="193"/>
      <c r="BFD450" s="193"/>
      <c r="BFE450" s="193"/>
      <c r="BFF450" s="193"/>
      <c r="BFG450" s="193"/>
      <c r="BFH450" s="193"/>
      <c r="BFI450" s="193"/>
      <c r="BFJ450" s="193"/>
      <c r="BFK450" s="193"/>
      <c r="BFL450" s="193"/>
      <c r="BFM450" s="193"/>
      <c r="BFN450" s="193"/>
      <c r="BFO450" s="193"/>
      <c r="BFP450" s="193"/>
      <c r="BFQ450" s="193"/>
      <c r="BFR450" s="193"/>
      <c r="BFS450" s="193"/>
      <c r="BFT450" s="193"/>
      <c r="BFU450" s="193"/>
      <c r="BFV450" s="193"/>
      <c r="BFW450" s="193"/>
      <c r="BFX450" s="193"/>
      <c r="BFY450" s="193"/>
      <c r="BFZ450" s="193"/>
      <c r="BGA450" s="193"/>
      <c r="BGB450" s="193"/>
      <c r="BGC450" s="193"/>
      <c r="BGD450" s="193"/>
      <c r="BGE450" s="193"/>
      <c r="BGF450" s="193"/>
      <c r="BGG450" s="193"/>
      <c r="BGH450" s="193"/>
      <c r="BGI450" s="193"/>
      <c r="BGJ450" s="193"/>
      <c r="BGK450" s="193"/>
      <c r="BGL450" s="193"/>
      <c r="BGM450" s="193"/>
      <c r="BGN450" s="193"/>
      <c r="BGO450" s="193"/>
      <c r="BGP450" s="193"/>
      <c r="BGQ450" s="193"/>
      <c r="BGR450" s="193"/>
      <c r="BGS450" s="193"/>
      <c r="BGT450" s="193"/>
      <c r="BGU450" s="193"/>
      <c r="BGV450" s="193"/>
      <c r="BGW450" s="193"/>
      <c r="BGX450" s="193"/>
      <c r="BGY450" s="193"/>
      <c r="BGZ450" s="193"/>
      <c r="BHA450" s="193"/>
      <c r="BHB450" s="193"/>
      <c r="BHC450" s="193"/>
      <c r="BHD450" s="193"/>
      <c r="BHE450" s="193"/>
      <c r="BHF450" s="193"/>
      <c r="BHG450" s="193"/>
      <c r="BHH450" s="193"/>
      <c r="BHI450" s="193"/>
      <c r="BHJ450" s="193"/>
      <c r="BHK450" s="193"/>
      <c r="BHL450" s="193"/>
      <c r="BHM450" s="193"/>
      <c r="BHN450" s="193"/>
      <c r="BHO450" s="193"/>
      <c r="BHP450" s="193"/>
      <c r="BHQ450" s="193"/>
      <c r="BHR450" s="193"/>
      <c r="BHS450" s="193"/>
      <c r="BHT450" s="193"/>
      <c r="BHU450" s="193"/>
      <c r="BHV450" s="193"/>
      <c r="BHW450" s="193"/>
      <c r="BHX450" s="193"/>
      <c r="BHY450" s="193"/>
      <c r="BHZ450" s="193"/>
      <c r="BIA450" s="193"/>
      <c r="BIB450" s="193"/>
      <c r="BIC450" s="193"/>
      <c r="BID450" s="193"/>
      <c r="BIE450" s="193"/>
      <c r="BIF450" s="193"/>
      <c r="BIG450" s="193"/>
      <c r="BIH450" s="193"/>
      <c r="BII450" s="193"/>
      <c r="BIJ450" s="193"/>
      <c r="BIK450" s="193"/>
      <c r="BIL450" s="193"/>
      <c r="BIM450" s="193"/>
      <c r="BIN450" s="193"/>
      <c r="BIO450" s="193"/>
      <c r="BIP450" s="193"/>
      <c r="BIQ450" s="193"/>
      <c r="BIR450" s="193"/>
      <c r="BIS450" s="193"/>
      <c r="BIT450" s="193"/>
      <c r="BIU450" s="193"/>
      <c r="BIV450" s="193"/>
      <c r="BIW450" s="193"/>
      <c r="BIX450" s="193"/>
      <c r="BIY450" s="193"/>
      <c r="BIZ450" s="193"/>
      <c r="BJA450" s="193"/>
      <c r="BJB450" s="193"/>
      <c r="BJC450" s="193"/>
      <c r="BJD450" s="193"/>
      <c r="BJE450" s="193"/>
      <c r="BJF450" s="193"/>
      <c r="BJG450" s="193"/>
      <c r="BJH450" s="193"/>
      <c r="BJI450" s="193"/>
      <c r="BJJ450" s="193"/>
      <c r="BJK450" s="193"/>
      <c r="BJL450" s="193"/>
      <c r="BJM450" s="193"/>
      <c r="BJN450" s="193"/>
      <c r="BJO450" s="193"/>
      <c r="BJP450" s="193"/>
      <c r="BJQ450" s="193"/>
      <c r="BJR450" s="193"/>
      <c r="BJS450" s="193"/>
      <c r="BJT450" s="193"/>
      <c r="BJU450" s="193"/>
      <c r="BJV450" s="193"/>
      <c r="BJW450" s="193"/>
      <c r="BJX450" s="193"/>
      <c r="BJY450" s="193"/>
      <c r="BJZ450" s="193"/>
      <c r="BKA450" s="193"/>
      <c r="BKB450" s="193"/>
      <c r="BKC450" s="193"/>
      <c r="BKD450" s="193"/>
      <c r="BKE450" s="193"/>
      <c r="BKF450" s="193"/>
      <c r="BKG450" s="193"/>
      <c r="BKH450" s="193"/>
      <c r="BKI450" s="193"/>
      <c r="BKJ450" s="193"/>
      <c r="BKK450" s="193"/>
      <c r="BKL450" s="193"/>
      <c r="BKM450" s="193"/>
      <c r="BKN450" s="193"/>
      <c r="BKO450" s="193"/>
      <c r="BKP450" s="193"/>
      <c r="BKQ450" s="193"/>
      <c r="BKR450" s="193"/>
      <c r="BKS450" s="193"/>
      <c r="BKT450" s="193"/>
      <c r="BKU450" s="193"/>
      <c r="BKV450" s="193"/>
      <c r="BKW450" s="193"/>
      <c r="BKX450" s="193"/>
      <c r="BKY450" s="193"/>
      <c r="BKZ450" s="193"/>
      <c r="BLA450" s="193"/>
      <c r="BLB450" s="193"/>
      <c r="BLC450" s="193"/>
      <c r="BLD450" s="193"/>
      <c r="BLE450" s="193"/>
      <c r="BLF450" s="193"/>
      <c r="BLG450" s="193"/>
      <c r="BLH450" s="193"/>
      <c r="BLI450" s="193"/>
      <c r="BLJ450" s="193"/>
      <c r="BLK450" s="193"/>
      <c r="BLL450" s="193"/>
      <c r="BLM450" s="193"/>
      <c r="BLN450" s="193"/>
      <c r="BLO450" s="193"/>
      <c r="BLP450" s="193"/>
      <c r="BLQ450" s="193"/>
      <c r="BLR450" s="193"/>
      <c r="BLS450" s="193"/>
      <c r="BLT450" s="193"/>
      <c r="BLU450" s="193"/>
      <c r="BLV450" s="193"/>
      <c r="BLW450" s="193"/>
      <c r="BLX450" s="193"/>
      <c r="BLY450" s="193"/>
      <c r="BLZ450" s="193"/>
      <c r="BMA450" s="193"/>
      <c r="BMB450" s="193"/>
      <c r="BMC450" s="193"/>
      <c r="BMD450" s="193"/>
      <c r="BME450" s="193"/>
      <c r="BMF450" s="193"/>
      <c r="BMG450" s="193"/>
      <c r="BMH450" s="193"/>
      <c r="BMI450" s="193"/>
      <c r="BMJ450" s="193"/>
      <c r="BMK450" s="193"/>
      <c r="BML450" s="193"/>
      <c r="BMM450" s="193"/>
      <c r="BMN450" s="193"/>
      <c r="BMO450" s="193"/>
      <c r="BMP450" s="193"/>
      <c r="BMQ450" s="193"/>
      <c r="BMR450" s="193"/>
      <c r="BMS450" s="193"/>
      <c r="BMT450" s="193"/>
      <c r="BMU450" s="193"/>
      <c r="BMV450" s="193"/>
      <c r="BMW450" s="193"/>
      <c r="BMX450" s="193"/>
      <c r="BMY450" s="193"/>
      <c r="BMZ450" s="193"/>
      <c r="BNA450" s="193"/>
      <c r="BNB450" s="193"/>
      <c r="BNC450" s="193"/>
      <c r="BND450" s="193"/>
      <c r="BNE450" s="193"/>
      <c r="BNF450" s="193"/>
      <c r="BNG450" s="193"/>
      <c r="BNH450" s="193"/>
      <c r="BNI450" s="193"/>
      <c r="BNJ450" s="193"/>
      <c r="BNK450" s="193"/>
      <c r="BNL450" s="193"/>
      <c r="BNM450" s="193"/>
      <c r="BNN450" s="193"/>
      <c r="BNO450" s="193"/>
      <c r="BNP450" s="193"/>
      <c r="BNQ450" s="193"/>
      <c r="BNR450" s="193"/>
      <c r="BNS450" s="193"/>
      <c r="BNT450" s="193"/>
      <c r="BNU450" s="193"/>
      <c r="BNV450" s="193"/>
      <c r="BNW450" s="193"/>
      <c r="BNX450" s="193"/>
      <c r="BNY450" s="193"/>
      <c r="BNZ450" s="193"/>
      <c r="BOA450" s="193"/>
      <c r="BOB450" s="193"/>
      <c r="BOC450" s="193"/>
      <c r="BOD450" s="193"/>
      <c r="BOE450" s="193"/>
      <c r="BOF450" s="193"/>
      <c r="BOG450" s="193"/>
      <c r="BOH450" s="193"/>
      <c r="BOI450" s="193"/>
      <c r="BOJ450" s="193"/>
      <c r="BOK450" s="193"/>
      <c r="BOL450" s="193"/>
      <c r="BOM450" s="193"/>
      <c r="BON450" s="193"/>
      <c r="BOO450" s="193"/>
      <c r="BOP450" s="193"/>
      <c r="BOQ450" s="193"/>
      <c r="BOR450" s="193"/>
      <c r="BOS450" s="193"/>
      <c r="BOT450" s="193"/>
      <c r="BOU450" s="193"/>
      <c r="BOV450" s="193"/>
      <c r="BOW450" s="193"/>
      <c r="BOX450" s="193"/>
      <c r="BOY450" s="193"/>
      <c r="BOZ450" s="193"/>
      <c r="BPA450" s="193"/>
      <c r="BPB450" s="193"/>
      <c r="BPC450" s="193"/>
      <c r="BPD450" s="193"/>
      <c r="BPE450" s="193"/>
      <c r="BPF450" s="193"/>
      <c r="BPG450" s="193"/>
      <c r="BPH450" s="193"/>
      <c r="BPI450" s="193"/>
      <c r="BPJ450" s="193"/>
      <c r="BPK450" s="193"/>
      <c r="BPL450" s="193"/>
      <c r="BPM450" s="193"/>
      <c r="BPN450" s="193"/>
      <c r="BPO450" s="193"/>
      <c r="BPP450" s="193"/>
      <c r="BPQ450" s="193"/>
      <c r="BPR450" s="193"/>
      <c r="BPS450" s="193"/>
      <c r="BPT450" s="193"/>
      <c r="BPU450" s="193"/>
      <c r="BPV450" s="193"/>
      <c r="BPW450" s="193"/>
      <c r="BPX450" s="193"/>
      <c r="BPY450" s="193"/>
      <c r="BPZ450" s="193"/>
      <c r="BQA450" s="193"/>
      <c r="BQB450" s="193"/>
      <c r="BQC450" s="193"/>
      <c r="BQD450" s="193"/>
      <c r="BQE450" s="193"/>
      <c r="BQF450" s="193"/>
      <c r="BQG450" s="193"/>
      <c r="BQH450" s="193"/>
      <c r="BQI450" s="193"/>
      <c r="BQJ450" s="193"/>
      <c r="BQK450" s="193"/>
      <c r="BQL450" s="193"/>
      <c r="BQM450" s="193"/>
      <c r="BQN450" s="193"/>
      <c r="BQO450" s="193"/>
      <c r="BQP450" s="193"/>
      <c r="BQQ450" s="193"/>
      <c r="BQR450" s="193"/>
      <c r="BQS450" s="193"/>
      <c r="BQT450" s="193"/>
      <c r="BQU450" s="193"/>
      <c r="BQV450" s="193"/>
      <c r="BQW450" s="193"/>
      <c r="BQX450" s="193"/>
      <c r="BQY450" s="193"/>
      <c r="BQZ450" s="193"/>
      <c r="BRA450" s="193"/>
      <c r="BRB450" s="193"/>
      <c r="BRC450" s="193"/>
      <c r="BRD450" s="193"/>
      <c r="BRE450" s="193"/>
      <c r="BRF450" s="193"/>
      <c r="BRG450" s="193"/>
      <c r="BRH450" s="193"/>
      <c r="BRI450" s="193"/>
      <c r="BRJ450" s="193"/>
      <c r="BRK450" s="193"/>
      <c r="BRL450" s="193"/>
      <c r="BRM450" s="193"/>
      <c r="BRN450" s="193"/>
      <c r="BRO450" s="193"/>
      <c r="BRP450" s="193"/>
      <c r="BRQ450" s="193"/>
      <c r="BRR450" s="193"/>
      <c r="BRS450" s="193"/>
      <c r="BRT450" s="193"/>
      <c r="BRU450" s="193"/>
      <c r="BRV450" s="193"/>
      <c r="BRW450" s="193"/>
      <c r="BRX450" s="193"/>
      <c r="BRY450" s="193"/>
      <c r="BRZ450" s="193"/>
      <c r="BSA450" s="193"/>
      <c r="BSB450" s="193"/>
      <c r="BSC450" s="193"/>
      <c r="BSD450" s="193"/>
      <c r="BSE450" s="193"/>
      <c r="BSF450" s="193"/>
      <c r="BSG450" s="193"/>
      <c r="BSH450" s="193"/>
      <c r="BSI450" s="193"/>
      <c r="BSJ450" s="193"/>
      <c r="BSK450" s="193"/>
      <c r="BSL450" s="193"/>
      <c r="BSM450" s="193"/>
      <c r="BSN450" s="193"/>
      <c r="BSO450" s="193"/>
      <c r="BSP450" s="193"/>
      <c r="BSQ450" s="193"/>
      <c r="BSR450" s="193"/>
      <c r="BSS450" s="193"/>
      <c r="BST450" s="193"/>
      <c r="BSU450" s="193"/>
      <c r="BSV450" s="193"/>
      <c r="BSW450" s="193"/>
      <c r="BSX450" s="193"/>
      <c r="BSY450" s="193"/>
      <c r="BSZ450" s="193"/>
      <c r="BTA450" s="193"/>
      <c r="BTB450" s="193"/>
      <c r="BTC450" s="193"/>
      <c r="BTD450" s="193"/>
      <c r="BTE450" s="193"/>
      <c r="BTF450" s="193"/>
      <c r="BTG450" s="193"/>
      <c r="BTH450" s="193"/>
      <c r="BTI450" s="193"/>
      <c r="BTJ450" s="193"/>
      <c r="BTK450" s="193"/>
      <c r="BTL450" s="193"/>
      <c r="BTM450" s="193"/>
      <c r="BTN450" s="193"/>
      <c r="BTO450" s="193"/>
      <c r="BTP450" s="193"/>
      <c r="BTQ450" s="193"/>
      <c r="BTR450" s="193"/>
      <c r="BTS450" s="193"/>
      <c r="BTT450" s="193"/>
      <c r="BTU450" s="193"/>
      <c r="BTV450" s="193"/>
      <c r="BTW450" s="193"/>
      <c r="BTX450" s="193"/>
      <c r="BTY450" s="193"/>
      <c r="BTZ450" s="193"/>
      <c r="BUA450" s="193"/>
      <c r="BUB450" s="193"/>
      <c r="BUC450" s="193"/>
      <c r="BUD450" s="193"/>
      <c r="BUE450" s="193"/>
      <c r="BUF450" s="193"/>
      <c r="BUG450" s="193"/>
      <c r="BUH450" s="193"/>
      <c r="BUI450" s="193"/>
      <c r="BUJ450" s="193"/>
      <c r="BUK450" s="193"/>
      <c r="BUL450" s="193"/>
      <c r="BUM450" s="193"/>
      <c r="BUN450" s="193"/>
      <c r="BUO450" s="193"/>
      <c r="BUP450" s="193"/>
      <c r="BUQ450" s="193"/>
      <c r="BUR450" s="193"/>
      <c r="BUS450" s="193"/>
      <c r="BUT450" s="193"/>
      <c r="BUU450" s="193"/>
      <c r="BUV450" s="193"/>
      <c r="BUW450" s="193"/>
      <c r="BUX450" s="193"/>
      <c r="BUY450" s="193"/>
      <c r="BUZ450" s="193"/>
      <c r="BVA450" s="193"/>
      <c r="BVB450" s="193"/>
      <c r="BVC450" s="193"/>
      <c r="BVD450" s="193"/>
      <c r="BVE450" s="193"/>
      <c r="BVF450" s="193"/>
      <c r="BVG450" s="193"/>
      <c r="BVH450" s="193"/>
      <c r="BVI450" s="193"/>
      <c r="BVJ450" s="193"/>
      <c r="BVK450" s="193"/>
      <c r="BVL450" s="193"/>
      <c r="BVM450" s="193"/>
      <c r="BVN450" s="193"/>
      <c r="BVO450" s="193"/>
      <c r="BVP450" s="193"/>
      <c r="BVQ450" s="193"/>
      <c r="BVR450" s="193"/>
      <c r="BVS450" s="193"/>
      <c r="BVT450" s="193"/>
      <c r="BVU450" s="193"/>
      <c r="BVV450" s="193"/>
      <c r="BVW450" s="193"/>
      <c r="BVX450" s="193"/>
      <c r="BVY450" s="193"/>
      <c r="BVZ450" s="193"/>
      <c r="BWA450" s="193"/>
      <c r="BWB450" s="193"/>
      <c r="BWC450" s="193"/>
      <c r="BWD450" s="193"/>
      <c r="BWE450" s="193"/>
      <c r="BWF450" s="193"/>
      <c r="BWG450" s="193"/>
      <c r="BWH450" s="193"/>
      <c r="BWI450" s="193"/>
      <c r="BWJ450" s="193"/>
      <c r="BWK450" s="193"/>
      <c r="BWL450" s="193"/>
      <c r="BWM450" s="193"/>
      <c r="BWN450" s="193"/>
      <c r="BWO450" s="193"/>
      <c r="BWP450" s="193"/>
      <c r="BWQ450" s="193"/>
      <c r="BWR450" s="193"/>
      <c r="BWS450" s="193"/>
      <c r="BWT450" s="193"/>
      <c r="BWU450" s="193"/>
      <c r="BWV450" s="193"/>
      <c r="BWW450" s="193"/>
      <c r="BWX450" s="193"/>
      <c r="BWY450" s="193"/>
      <c r="BWZ450" s="193"/>
      <c r="BXA450" s="193"/>
      <c r="BXB450" s="193"/>
      <c r="BXC450" s="193"/>
      <c r="BXD450" s="193"/>
      <c r="BXE450" s="193"/>
      <c r="BXF450" s="193"/>
      <c r="BXG450" s="193"/>
      <c r="BXH450" s="193"/>
      <c r="BXI450" s="193"/>
      <c r="BXJ450" s="193"/>
      <c r="BXK450" s="193"/>
      <c r="BXL450" s="193"/>
      <c r="BXM450" s="193"/>
      <c r="BXN450" s="193"/>
      <c r="BXO450" s="193"/>
      <c r="BXP450" s="193"/>
      <c r="BXQ450" s="193"/>
      <c r="BXR450" s="193"/>
      <c r="BXS450" s="193"/>
      <c r="BXT450" s="193"/>
      <c r="BXU450" s="193"/>
      <c r="BXV450" s="193"/>
      <c r="BXW450" s="193"/>
      <c r="BXX450" s="193"/>
      <c r="BXY450" s="193"/>
      <c r="BXZ450" s="193"/>
      <c r="BYA450" s="193"/>
      <c r="BYB450" s="193"/>
      <c r="BYC450" s="193"/>
      <c r="BYD450" s="193"/>
      <c r="BYE450" s="193"/>
      <c r="BYF450" s="193"/>
      <c r="BYG450" s="193"/>
      <c r="BYH450" s="193"/>
      <c r="BYI450" s="193"/>
      <c r="BYJ450" s="193"/>
      <c r="BYK450" s="193"/>
      <c r="BYL450" s="193"/>
      <c r="BYM450" s="193"/>
      <c r="BYN450" s="193"/>
      <c r="BYO450" s="193"/>
      <c r="BYP450" s="193"/>
      <c r="BYQ450" s="193"/>
      <c r="BYR450" s="193"/>
      <c r="BYS450" s="193"/>
      <c r="BYT450" s="193"/>
      <c r="BYU450" s="193"/>
      <c r="BYV450" s="193"/>
      <c r="BYW450" s="193"/>
      <c r="BYX450" s="193"/>
      <c r="BYY450" s="193"/>
      <c r="BYZ450" s="193"/>
      <c r="BZA450" s="193"/>
      <c r="BZB450" s="193"/>
      <c r="BZC450" s="193"/>
      <c r="BZD450" s="193"/>
      <c r="BZE450" s="193"/>
      <c r="BZF450" s="193"/>
      <c r="BZG450" s="193"/>
      <c r="BZH450" s="193"/>
      <c r="BZI450" s="193"/>
      <c r="BZJ450" s="193"/>
      <c r="BZK450" s="193"/>
      <c r="BZL450" s="193"/>
      <c r="BZM450" s="193"/>
      <c r="BZN450" s="193"/>
      <c r="BZO450" s="193"/>
      <c r="BZP450" s="193"/>
      <c r="BZQ450" s="193"/>
      <c r="BZR450" s="193"/>
      <c r="BZS450" s="193"/>
      <c r="BZT450" s="193"/>
      <c r="BZU450" s="193"/>
      <c r="BZV450" s="193"/>
      <c r="BZW450" s="193"/>
      <c r="BZX450" s="193"/>
      <c r="BZY450" s="193"/>
      <c r="BZZ450" s="193"/>
      <c r="CAA450" s="193"/>
      <c r="CAB450" s="193"/>
      <c r="CAC450" s="193"/>
      <c r="CAD450" s="193"/>
      <c r="CAE450" s="193"/>
      <c r="CAF450" s="193"/>
      <c r="CAG450" s="193"/>
      <c r="CAH450" s="193"/>
      <c r="CAI450" s="193"/>
      <c r="CAJ450" s="193"/>
      <c r="CAK450" s="193"/>
      <c r="CAL450" s="193"/>
      <c r="CAM450" s="193"/>
      <c r="CAN450" s="193"/>
      <c r="CAO450" s="193"/>
      <c r="CAP450" s="193"/>
      <c r="CAQ450" s="193"/>
      <c r="CAR450" s="193"/>
      <c r="CAS450" s="193"/>
      <c r="CAT450" s="193"/>
      <c r="CAU450" s="193"/>
      <c r="CAV450" s="193"/>
      <c r="CAW450" s="193"/>
      <c r="CAX450" s="193"/>
      <c r="CAY450" s="193"/>
      <c r="CAZ450" s="193"/>
      <c r="CBA450" s="193"/>
      <c r="CBB450" s="193"/>
      <c r="CBC450" s="193"/>
      <c r="CBD450" s="193"/>
      <c r="CBE450" s="193"/>
      <c r="CBF450" s="193"/>
      <c r="CBG450" s="193"/>
      <c r="CBH450" s="193"/>
      <c r="CBI450" s="193"/>
      <c r="CBJ450" s="193"/>
      <c r="CBK450" s="193"/>
      <c r="CBL450" s="193"/>
      <c r="CBM450" s="193"/>
      <c r="CBN450" s="193"/>
      <c r="CBO450" s="193"/>
      <c r="CBP450" s="193"/>
      <c r="CBQ450" s="193"/>
      <c r="CBR450" s="193"/>
      <c r="CBS450" s="193"/>
      <c r="CBT450" s="193"/>
      <c r="CBU450" s="193"/>
      <c r="CBV450" s="193"/>
      <c r="CBW450" s="193"/>
      <c r="CBX450" s="193"/>
      <c r="CBY450" s="193"/>
      <c r="CBZ450" s="193"/>
      <c r="CCA450" s="193"/>
      <c r="CCB450" s="193"/>
      <c r="CCC450" s="193"/>
      <c r="CCD450" s="193"/>
      <c r="CCE450" s="193"/>
      <c r="CCF450" s="193"/>
      <c r="CCG450" s="193"/>
      <c r="CCH450" s="193"/>
      <c r="CCI450" s="193"/>
      <c r="CCJ450" s="193"/>
      <c r="CCK450" s="193"/>
      <c r="CCL450" s="193"/>
      <c r="CCM450" s="193"/>
      <c r="CCN450" s="193"/>
      <c r="CCO450" s="193"/>
      <c r="CCP450" s="193"/>
      <c r="CCQ450" s="193"/>
      <c r="CCR450" s="193"/>
      <c r="CCS450" s="193"/>
      <c r="CCT450" s="193"/>
      <c r="CCU450" s="193"/>
      <c r="CCV450" s="193"/>
      <c r="CCW450" s="193"/>
      <c r="CCX450" s="193"/>
      <c r="CCY450" s="193"/>
      <c r="CCZ450" s="193"/>
      <c r="CDA450" s="193"/>
      <c r="CDB450" s="193"/>
      <c r="CDC450" s="193"/>
      <c r="CDD450" s="193"/>
      <c r="CDE450" s="193"/>
      <c r="CDF450" s="193"/>
      <c r="CDG450" s="193"/>
      <c r="CDH450" s="193"/>
      <c r="CDI450" s="193"/>
      <c r="CDJ450" s="193"/>
      <c r="CDK450" s="193"/>
      <c r="CDL450" s="193"/>
      <c r="CDM450" s="193"/>
      <c r="CDN450" s="193"/>
      <c r="CDO450" s="193"/>
      <c r="CDP450" s="193"/>
      <c r="CDQ450" s="193"/>
      <c r="CDR450" s="193"/>
      <c r="CDS450" s="193"/>
      <c r="CDT450" s="193"/>
      <c r="CDU450" s="193"/>
      <c r="CDV450" s="193"/>
      <c r="CDW450" s="193"/>
      <c r="CDX450" s="193"/>
      <c r="CDY450" s="193"/>
      <c r="CDZ450" s="193"/>
      <c r="CEA450" s="193"/>
      <c r="CEB450" s="193"/>
      <c r="CEC450" s="193"/>
      <c r="CED450" s="193"/>
      <c r="CEE450" s="193"/>
      <c r="CEF450" s="193"/>
      <c r="CEG450" s="193"/>
      <c r="CEH450" s="193"/>
      <c r="CEI450" s="193"/>
      <c r="CEJ450" s="193"/>
      <c r="CEK450" s="193"/>
      <c r="CEL450" s="193"/>
      <c r="CEM450" s="193"/>
      <c r="CEN450" s="193"/>
      <c r="CEO450" s="193"/>
      <c r="CEP450" s="193"/>
      <c r="CEQ450" s="193"/>
      <c r="CER450" s="193"/>
      <c r="CES450" s="193"/>
      <c r="CET450" s="193"/>
      <c r="CEU450" s="193"/>
      <c r="CEV450" s="193"/>
      <c r="CEW450" s="193"/>
      <c r="CEX450" s="193"/>
      <c r="CEY450" s="193"/>
      <c r="CEZ450" s="193"/>
      <c r="CFA450" s="193"/>
      <c r="CFB450" s="193"/>
      <c r="CFC450" s="193"/>
      <c r="CFD450" s="193"/>
      <c r="CFE450" s="193"/>
      <c r="CFF450" s="193"/>
      <c r="CFG450" s="193"/>
      <c r="CFH450" s="193"/>
      <c r="CFI450" s="193"/>
      <c r="CFJ450" s="193"/>
      <c r="CFK450" s="193"/>
      <c r="CFL450" s="193"/>
      <c r="CFM450" s="193"/>
      <c r="CFN450" s="193"/>
      <c r="CFO450" s="193"/>
      <c r="CFP450" s="193"/>
      <c r="CFQ450" s="193"/>
      <c r="CFR450" s="193"/>
      <c r="CFS450" s="193"/>
      <c r="CFT450" s="193"/>
      <c r="CFU450" s="193"/>
      <c r="CFV450" s="193"/>
      <c r="CFW450" s="193"/>
      <c r="CFX450" s="193"/>
      <c r="CFY450" s="193"/>
      <c r="CFZ450" s="193"/>
      <c r="CGA450" s="193"/>
      <c r="CGB450" s="193"/>
      <c r="CGC450" s="193"/>
      <c r="CGD450" s="193"/>
      <c r="CGE450" s="193"/>
      <c r="CGF450" s="193"/>
      <c r="CGG450" s="193"/>
      <c r="CGH450" s="193"/>
      <c r="CGI450" s="193"/>
      <c r="CGJ450" s="193"/>
      <c r="CGK450" s="193"/>
      <c r="CGL450" s="193"/>
      <c r="CGM450" s="193"/>
      <c r="CGN450" s="193"/>
      <c r="CGO450" s="193"/>
      <c r="CGP450" s="193"/>
      <c r="CGQ450" s="193"/>
      <c r="CGR450" s="193"/>
      <c r="CGS450" s="193"/>
      <c r="CGT450" s="193"/>
      <c r="CGU450" s="193"/>
      <c r="CGV450" s="193"/>
      <c r="CGW450" s="193"/>
      <c r="CGX450" s="193"/>
      <c r="CGY450" s="193"/>
      <c r="CGZ450" s="193"/>
      <c r="CHA450" s="193"/>
      <c r="CHB450" s="193"/>
      <c r="CHC450" s="193"/>
      <c r="CHD450" s="193"/>
      <c r="CHE450" s="193"/>
      <c r="CHF450" s="193"/>
      <c r="CHG450" s="193"/>
      <c r="CHH450" s="193"/>
      <c r="CHI450" s="193"/>
      <c r="CHJ450" s="193"/>
      <c r="CHK450" s="193"/>
      <c r="CHL450" s="193"/>
      <c r="CHM450" s="193"/>
      <c r="CHN450" s="193"/>
      <c r="CHO450" s="193"/>
      <c r="CHP450" s="193"/>
      <c r="CHQ450" s="193"/>
      <c r="CHR450" s="193"/>
      <c r="CHS450" s="193"/>
      <c r="CHT450" s="193"/>
      <c r="CHU450" s="193"/>
      <c r="CHV450" s="193"/>
      <c r="CHW450" s="193"/>
      <c r="CHX450" s="193"/>
      <c r="CHY450" s="193"/>
      <c r="CHZ450" s="193"/>
      <c r="CIA450" s="193"/>
      <c r="CIB450" s="193"/>
      <c r="CIC450" s="193"/>
      <c r="CID450" s="193"/>
      <c r="CIE450" s="193"/>
      <c r="CIF450" s="193"/>
      <c r="CIG450" s="193"/>
      <c r="CIH450" s="193"/>
      <c r="CII450" s="193"/>
      <c r="CIJ450" s="193"/>
      <c r="CIK450" s="193"/>
      <c r="CIL450" s="193"/>
      <c r="CIM450" s="193"/>
      <c r="CIN450" s="193"/>
      <c r="CIO450" s="193"/>
      <c r="CIP450" s="193"/>
      <c r="CIQ450" s="193"/>
      <c r="CIR450" s="193"/>
      <c r="CIS450" s="193"/>
      <c r="CIT450" s="193"/>
      <c r="CIU450" s="193"/>
      <c r="CIV450" s="193"/>
      <c r="CIW450" s="193"/>
      <c r="CIX450" s="193"/>
      <c r="CIY450" s="193"/>
      <c r="CIZ450" s="193"/>
      <c r="CJA450" s="193"/>
      <c r="CJB450" s="193"/>
      <c r="CJC450" s="193"/>
      <c r="CJD450" s="193"/>
      <c r="CJE450" s="193"/>
      <c r="CJF450" s="193"/>
      <c r="CJG450" s="193"/>
      <c r="CJH450" s="193"/>
      <c r="CJI450" s="193"/>
      <c r="CJJ450" s="193"/>
      <c r="CJK450" s="193"/>
      <c r="CJL450" s="193"/>
      <c r="CJM450" s="193"/>
      <c r="CJN450" s="193"/>
      <c r="CJO450" s="193"/>
      <c r="CJP450" s="193"/>
      <c r="CJQ450" s="193"/>
      <c r="CJR450" s="193"/>
      <c r="CJS450" s="193"/>
      <c r="CJT450" s="193"/>
      <c r="CJU450" s="193"/>
      <c r="CJV450" s="193"/>
      <c r="CJW450" s="193"/>
      <c r="CJX450" s="193"/>
      <c r="CJY450" s="193"/>
      <c r="CJZ450" s="193"/>
      <c r="CKA450" s="193"/>
      <c r="CKB450" s="193"/>
      <c r="CKC450" s="193"/>
      <c r="CKD450" s="193"/>
      <c r="CKE450" s="193"/>
      <c r="CKF450" s="193"/>
      <c r="CKG450" s="193"/>
      <c r="CKH450" s="193"/>
      <c r="CKI450" s="193"/>
      <c r="CKJ450" s="193"/>
      <c r="CKK450" s="193"/>
      <c r="CKL450" s="193"/>
      <c r="CKM450" s="193"/>
      <c r="CKN450" s="193"/>
      <c r="CKO450" s="193"/>
      <c r="CKP450" s="193"/>
      <c r="CKQ450" s="193"/>
      <c r="CKR450" s="193"/>
      <c r="CKS450" s="193"/>
      <c r="CKT450" s="193"/>
      <c r="CKU450" s="193"/>
      <c r="CKV450" s="193"/>
      <c r="CKW450" s="193"/>
      <c r="CKX450" s="193"/>
      <c r="CKY450" s="193"/>
      <c r="CKZ450" s="193"/>
      <c r="CLA450" s="193"/>
      <c r="CLB450" s="193"/>
      <c r="CLC450" s="193"/>
      <c r="CLD450" s="193"/>
      <c r="CLE450" s="193"/>
      <c r="CLF450" s="193"/>
      <c r="CLG450" s="193"/>
      <c r="CLH450" s="193"/>
      <c r="CLI450" s="193"/>
      <c r="CLJ450" s="193"/>
      <c r="CLK450" s="193"/>
      <c r="CLL450" s="193"/>
      <c r="CLM450" s="193"/>
      <c r="CLN450" s="193"/>
      <c r="CLO450" s="193"/>
      <c r="CLP450" s="193"/>
      <c r="CLQ450" s="193"/>
      <c r="CLR450" s="193"/>
      <c r="CLS450" s="193"/>
      <c r="CLT450" s="193"/>
      <c r="CLU450" s="193"/>
      <c r="CLV450" s="193"/>
      <c r="CLW450" s="193"/>
      <c r="CLX450" s="193"/>
      <c r="CLY450" s="193"/>
      <c r="CLZ450" s="193"/>
      <c r="CMA450" s="193"/>
      <c r="CMB450" s="193"/>
      <c r="CMC450" s="193"/>
      <c r="CMD450" s="193"/>
      <c r="CME450" s="193"/>
      <c r="CMF450" s="193"/>
      <c r="CMG450" s="193"/>
      <c r="CMH450" s="193"/>
      <c r="CMI450" s="193"/>
      <c r="CMJ450" s="193"/>
      <c r="CMK450" s="193"/>
      <c r="CML450" s="193"/>
      <c r="CMM450" s="193"/>
      <c r="CMN450" s="193"/>
      <c r="CMO450" s="193"/>
      <c r="CMP450" s="193"/>
      <c r="CMQ450" s="193"/>
      <c r="CMR450" s="193"/>
      <c r="CMS450" s="193"/>
      <c r="CMT450" s="193"/>
      <c r="CMU450" s="193"/>
      <c r="CMV450" s="193"/>
      <c r="CMW450" s="193"/>
      <c r="CMX450" s="193"/>
      <c r="CMY450" s="193"/>
      <c r="CMZ450" s="193"/>
      <c r="CNA450" s="193"/>
      <c r="CNB450" s="193"/>
      <c r="CNC450" s="193"/>
      <c r="CND450" s="193"/>
      <c r="CNE450" s="193"/>
      <c r="CNF450" s="193"/>
      <c r="CNG450" s="193"/>
      <c r="CNH450" s="193"/>
      <c r="CNI450" s="193"/>
      <c r="CNJ450" s="193"/>
      <c r="CNK450" s="193"/>
      <c r="CNL450" s="193"/>
      <c r="CNM450" s="193"/>
      <c r="CNN450" s="193"/>
      <c r="CNO450" s="193"/>
      <c r="CNP450" s="193"/>
      <c r="CNQ450" s="193"/>
      <c r="CNR450" s="193"/>
      <c r="CNS450" s="193"/>
      <c r="CNT450" s="193"/>
      <c r="CNU450" s="193"/>
      <c r="CNV450" s="193"/>
      <c r="CNW450" s="193"/>
      <c r="CNX450" s="193"/>
      <c r="CNY450" s="193"/>
      <c r="CNZ450" s="193"/>
      <c r="COA450" s="193"/>
      <c r="COB450" s="193"/>
      <c r="COC450" s="193"/>
      <c r="COD450" s="193"/>
      <c r="COE450" s="193"/>
      <c r="COF450" s="193"/>
      <c r="COG450" s="193"/>
      <c r="COH450" s="193"/>
      <c r="COI450" s="193"/>
      <c r="COJ450" s="193"/>
      <c r="COK450" s="193"/>
      <c r="COL450" s="193"/>
      <c r="COM450" s="193"/>
      <c r="CON450" s="193"/>
      <c r="COO450" s="193"/>
      <c r="COP450" s="193"/>
      <c r="COQ450" s="193"/>
      <c r="COR450" s="193"/>
      <c r="COS450" s="193"/>
      <c r="COT450" s="193"/>
      <c r="COU450" s="193"/>
      <c r="COV450" s="193"/>
      <c r="COW450" s="193"/>
      <c r="COX450" s="193"/>
      <c r="COY450" s="193"/>
      <c r="COZ450" s="193"/>
      <c r="CPA450" s="193"/>
      <c r="CPB450" s="193"/>
      <c r="CPC450" s="193"/>
      <c r="CPD450" s="193"/>
      <c r="CPE450" s="193"/>
      <c r="CPF450" s="193"/>
      <c r="CPG450" s="193"/>
      <c r="CPH450" s="193"/>
      <c r="CPI450" s="193"/>
      <c r="CPJ450" s="193"/>
      <c r="CPK450" s="193"/>
      <c r="CPL450" s="193"/>
      <c r="CPM450" s="193"/>
      <c r="CPN450" s="193"/>
      <c r="CPO450" s="193"/>
      <c r="CPP450" s="193"/>
      <c r="CPQ450" s="193"/>
      <c r="CPR450" s="193"/>
      <c r="CPS450" s="193"/>
      <c r="CPT450" s="193"/>
      <c r="CPU450" s="193"/>
      <c r="CPV450" s="193"/>
      <c r="CPW450" s="193"/>
      <c r="CPX450" s="193"/>
      <c r="CPY450" s="193"/>
      <c r="CPZ450" s="193"/>
      <c r="CQA450" s="193"/>
      <c r="CQB450" s="193"/>
      <c r="CQC450" s="193"/>
      <c r="CQD450" s="193"/>
      <c r="CQE450" s="193"/>
      <c r="CQF450" s="193"/>
      <c r="CQG450" s="193"/>
      <c r="CQH450" s="193"/>
      <c r="CQI450" s="193"/>
      <c r="CQJ450" s="193"/>
      <c r="CQK450" s="193"/>
      <c r="CQL450" s="193"/>
      <c r="CQM450" s="193"/>
      <c r="CQN450" s="193"/>
      <c r="CQO450" s="193"/>
      <c r="CQP450" s="193"/>
      <c r="CQQ450" s="193"/>
      <c r="CQR450" s="193"/>
      <c r="CQS450" s="193"/>
      <c r="CQT450" s="193"/>
      <c r="CQU450" s="193"/>
      <c r="CQV450" s="193"/>
      <c r="CQW450" s="193"/>
      <c r="CQX450" s="193"/>
      <c r="CQY450" s="193"/>
      <c r="CQZ450" s="193"/>
      <c r="CRA450" s="193"/>
      <c r="CRB450" s="193"/>
      <c r="CRC450" s="193"/>
      <c r="CRD450" s="193"/>
      <c r="CRE450" s="193"/>
      <c r="CRF450" s="193"/>
      <c r="CRG450" s="193"/>
      <c r="CRH450" s="193"/>
      <c r="CRI450" s="193"/>
      <c r="CRJ450" s="193"/>
      <c r="CRK450" s="193"/>
      <c r="CRL450" s="193"/>
      <c r="CRM450" s="193"/>
      <c r="CRN450" s="193"/>
      <c r="CRO450" s="193"/>
      <c r="CRP450" s="193"/>
      <c r="CRQ450" s="193"/>
      <c r="CRR450" s="193"/>
      <c r="CRS450" s="193"/>
      <c r="CRT450" s="193"/>
      <c r="CRU450" s="193"/>
      <c r="CRV450" s="193"/>
      <c r="CRW450" s="193"/>
      <c r="CRX450" s="193"/>
      <c r="CRY450" s="193"/>
      <c r="CRZ450" s="193"/>
      <c r="CSA450" s="193"/>
      <c r="CSB450" s="193"/>
      <c r="CSC450" s="193"/>
      <c r="CSD450" s="193"/>
      <c r="CSE450" s="193"/>
      <c r="CSF450" s="193"/>
      <c r="CSG450" s="193"/>
      <c r="CSH450" s="193"/>
      <c r="CSI450" s="193"/>
      <c r="CSJ450" s="193"/>
      <c r="CSK450" s="193"/>
      <c r="CSL450" s="193"/>
      <c r="CSM450" s="193"/>
      <c r="CSN450" s="193"/>
      <c r="CSO450" s="193"/>
      <c r="CSP450" s="193"/>
      <c r="CSQ450" s="193"/>
      <c r="CSR450" s="193"/>
      <c r="CSS450" s="193"/>
      <c r="CST450" s="193"/>
      <c r="CSU450" s="193"/>
      <c r="CSV450" s="193"/>
      <c r="CSW450" s="193"/>
      <c r="CSX450" s="193"/>
      <c r="CSY450" s="193"/>
      <c r="CSZ450" s="193"/>
      <c r="CTA450" s="193"/>
      <c r="CTB450" s="193"/>
      <c r="CTC450" s="193"/>
      <c r="CTD450" s="193"/>
      <c r="CTE450" s="193"/>
      <c r="CTF450" s="193"/>
      <c r="CTG450" s="193"/>
      <c r="CTH450" s="193"/>
      <c r="CTI450" s="193"/>
      <c r="CTJ450" s="193"/>
      <c r="CTK450" s="193"/>
      <c r="CTL450" s="193"/>
      <c r="CTM450" s="193"/>
      <c r="CTN450" s="193"/>
      <c r="CTO450" s="193"/>
      <c r="CTP450" s="193"/>
      <c r="CTQ450" s="193"/>
      <c r="CTR450" s="193"/>
      <c r="CTS450" s="193"/>
      <c r="CTT450" s="193"/>
      <c r="CTU450" s="193"/>
      <c r="CTV450" s="193"/>
      <c r="CTW450" s="193"/>
      <c r="CTX450" s="193"/>
      <c r="CTY450" s="193"/>
      <c r="CTZ450" s="193"/>
      <c r="CUA450" s="193"/>
      <c r="CUB450" s="193"/>
      <c r="CUC450" s="193"/>
      <c r="CUD450" s="193"/>
      <c r="CUE450" s="193"/>
      <c r="CUF450" s="193"/>
      <c r="CUG450" s="193"/>
      <c r="CUH450" s="193"/>
      <c r="CUI450" s="193"/>
      <c r="CUJ450" s="193"/>
      <c r="CUK450" s="193"/>
      <c r="CUL450" s="193"/>
      <c r="CUM450" s="193"/>
      <c r="CUN450" s="193"/>
      <c r="CUO450" s="193"/>
      <c r="CUP450" s="193"/>
      <c r="CUQ450" s="193"/>
      <c r="CUR450" s="193"/>
      <c r="CUS450" s="193"/>
      <c r="CUT450" s="193"/>
      <c r="CUU450" s="193"/>
      <c r="CUV450" s="193"/>
      <c r="CUW450" s="193"/>
      <c r="CUX450" s="193"/>
      <c r="CUY450" s="193"/>
      <c r="CUZ450" s="193"/>
      <c r="CVA450" s="193"/>
      <c r="CVB450" s="193"/>
      <c r="CVC450" s="193"/>
      <c r="CVD450" s="193"/>
      <c r="CVE450" s="193"/>
      <c r="CVF450" s="193"/>
      <c r="CVG450" s="193"/>
      <c r="CVH450" s="193"/>
      <c r="CVI450" s="193"/>
      <c r="CVJ450" s="193"/>
      <c r="CVK450" s="193"/>
      <c r="CVL450" s="193"/>
      <c r="CVM450" s="193"/>
      <c r="CVN450" s="193"/>
      <c r="CVO450" s="193"/>
      <c r="CVP450" s="193"/>
      <c r="CVQ450" s="193"/>
      <c r="CVR450" s="193"/>
      <c r="CVS450" s="193"/>
      <c r="CVT450" s="193"/>
      <c r="CVU450" s="193"/>
      <c r="CVV450" s="193"/>
      <c r="CVW450" s="193"/>
      <c r="CVX450" s="193"/>
      <c r="CVY450" s="193"/>
      <c r="CVZ450" s="193"/>
      <c r="CWA450" s="193"/>
      <c r="CWB450" s="193"/>
      <c r="CWC450" s="193"/>
      <c r="CWD450" s="193"/>
      <c r="CWE450" s="193"/>
      <c r="CWF450" s="193"/>
      <c r="CWG450" s="193"/>
      <c r="CWH450" s="193"/>
      <c r="CWI450" s="193"/>
      <c r="CWJ450" s="193"/>
      <c r="CWK450" s="193"/>
      <c r="CWL450" s="193"/>
      <c r="CWM450" s="193"/>
      <c r="CWN450" s="193"/>
      <c r="CWO450" s="193"/>
      <c r="CWP450" s="193"/>
      <c r="CWQ450" s="193"/>
      <c r="CWR450" s="193"/>
      <c r="CWS450" s="193"/>
      <c r="CWT450" s="193"/>
      <c r="CWU450" s="193"/>
      <c r="CWV450" s="193"/>
      <c r="CWW450" s="193"/>
      <c r="CWX450" s="193"/>
      <c r="CWY450" s="193"/>
      <c r="CWZ450" s="193"/>
      <c r="CXA450" s="193"/>
      <c r="CXB450" s="193"/>
      <c r="CXC450" s="193"/>
      <c r="CXD450" s="193"/>
      <c r="CXE450" s="193"/>
      <c r="CXF450" s="193"/>
      <c r="CXG450" s="193"/>
      <c r="CXH450" s="193"/>
      <c r="CXI450" s="193"/>
      <c r="CXJ450" s="193"/>
      <c r="CXK450" s="193"/>
      <c r="CXL450" s="193"/>
      <c r="CXM450" s="193"/>
      <c r="CXN450" s="193"/>
      <c r="CXO450" s="193"/>
      <c r="CXP450" s="193"/>
      <c r="CXQ450" s="193"/>
      <c r="CXR450" s="193"/>
      <c r="CXS450" s="193"/>
      <c r="CXT450" s="193"/>
      <c r="CXU450" s="193"/>
      <c r="CXV450" s="193"/>
      <c r="CXW450" s="193"/>
      <c r="CXX450" s="193"/>
      <c r="CXY450" s="193"/>
      <c r="CXZ450" s="193"/>
      <c r="CYA450" s="193"/>
      <c r="CYB450" s="193"/>
      <c r="CYC450" s="193"/>
      <c r="CYD450" s="193"/>
      <c r="CYE450" s="193"/>
      <c r="CYF450" s="193"/>
      <c r="CYG450" s="193"/>
      <c r="CYH450" s="193"/>
      <c r="CYI450" s="193"/>
      <c r="CYJ450" s="193"/>
      <c r="CYK450" s="193"/>
      <c r="CYL450" s="193"/>
      <c r="CYM450" s="193"/>
      <c r="CYN450" s="193"/>
      <c r="CYO450" s="193"/>
      <c r="CYP450" s="193"/>
      <c r="CYQ450" s="193"/>
      <c r="CYR450" s="193"/>
      <c r="CYS450" s="193"/>
      <c r="CYT450" s="193"/>
      <c r="CYU450" s="193"/>
      <c r="CYV450" s="193"/>
      <c r="CYW450" s="193"/>
      <c r="CYX450" s="193"/>
      <c r="CYY450" s="193"/>
      <c r="CYZ450" s="193"/>
      <c r="CZA450" s="193"/>
      <c r="CZB450" s="193"/>
      <c r="CZC450" s="193"/>
      <c r="CZD450" s="193"/>
      <c r="CZE450" s="193"/>
      <c r="CZF450" s="193"/>
      <c r="CZG450" s="193"/>
      <c r="CZH450" s="193"/>
      <c r="CZI450" s="193"/>
      <c r="CZJ450" s="193"/>
      <c r="CZK450" s="193"/>
      <c r="CZL450" s="193"/>
      <c r="CZM450" s="193"/>
      <c r="CZN450" s="193"/>
      <c r="CZO450" s="193"/>
      <c r="CZP450" s="193"/>
      <c r="CZQ450" s="193"/>
      <c r="CZR450" s="193"/>
      <c r="CZS450" s="193"/>
      <c r="CZT450" s="193"/>
      <c r="CZU450" s="193"/>
      <c r="CZV450" s="193"/>
      <c r="CZW450" s="193"/>
      <c r="CZX450" s="193"/>
      <c r="CZY450" s="193"/>
      <c r="CZZ450" s="193"/>
      <c r="DAA450" s="193"/>
      <c r="DAB450" s="193"/>
      <c r="DAC450" s="193"/>
      <c r="DAD450" s="193"/>
      <c r="DAE450" s="193"/>
      <c r="DAF450" s="193"/>
      <c r="DAG450" s="193"/>
      <c r="DAH450" s="193"/>
      <c r="DAI450" s="193"/>
      <c r="DAJ450" s="193"/>
      <c r="DAK450" s="193"/>
      <c r="DAL450" s="193"/>
      <c r="DAM450" s="193"/>
      <c r="DAN450" s="193"/>
      <c r="DAO450" s="193"/>
      <c r="DAP450" s="193"/>
      <c r="DAQ450" s="193"/>
      <c r="DAR450" s="193"/>
      <c r="DAS450" s="193"/>
      <c r="DAT450" s="193"/>
      <c r="DAU450" s="193"/>
      <c r="DAV450" s="193"/>
      <c r="DAW450" s="193"/>
      <c r="DAX450" s="193"/>
      <c r="DAY450" s="193"/>
      <c r="DAZ450" s="193"/>
      <c r="DBA450" s="193"/>
      <c r="DBB450" s="193"/>
      <c r="DBC450" s="193"/>
      <c r="DBD450" s="193"/>
      <c r="DBE450" s="193"/>
      <c r="DBF450" s="193"/>
      <c r="DBG450" s="193"/>
      <c r="DBH450" s="193"/>
      <c r="DBI450" s="193"/>
      <c r="DBJ450" s="193"/>
      <c r="DBK450" s="193"/>
      <c r="DBL450" s="193"/>
      <c r="DBM450" s="193"/>
      <c r="DBN450" s="193"/>
      <c r="DBO450" s="193"/>
      <c r="DBP450" s="193"/>
      <c r="DBQ450" s="193"/>
      <c r="DBR450" s="193"/>
      <c r="DBS450" s="193"/>
      <c r="DBT450" s="193"/>
      <c r="DBU450" s="193"/>
      <c r="DBV450" s="193"/>
      <c r="DBW450" s="193"/>
      <c r="DBX450" s="193"/>
      <c r="DBY450" s="193"/>
      <c r="DBZ450" s="193"/>
      <c r="DCA450" s="193"/>
      <c r="DCB450" s="193"/>
      <c r="DCC450" s="193"/>
      <c r="DCD450" s="193"/>
      <c r="DCE450" s="193"/>
      <c r="DCF450" s="193"/>
      <c r="DCG450" s="193"/>
      <c r="DCH450" s="193"/>
      <c r="DCI450" s="193"/>
      <c r="DCJ450" s="193"/>
      <c r="DCK450" s="193"/>
      <c r="DCL450" s="193"/>
      <c r="DCM450" s="193"/>
      <c r="DCN450" s="193"/>
      <c r="DCO450" s="193"/>
      <c r="DCP450" s="193"/>
      <c r="DCQ450" s="193"/>
      <c r="DCR450" s="193"/>
      <c r="DCS450" s="193"/>
      <c r="DCT450" s="193"/>
      <c r="DCU450" s="193"/>
      <c r="DCV450" s="193"/>
      <c r="DCW450" s="193"/>
      <c r="DCX450" s="193"/>
      <c r="DCY450" s="193"/>
      <c r="DCZ450" s="193"/>
      <c r="DDA450" s="193"/>
      <c r="DDB450" s="193"/>
      <c r="DDC450" s="193"/>
      <c r="DDD450" s="193"/>
      <c r="DDE450" s="193"/>
      <c r="DDF450" s="193"/>
      <c r="DDG450" s="193"/>
      <c r="DDH450" s="193"/>
      <c r="DDI450" s="193"/>
      <c r="DDJ450" s="193"/>
      <c r="DDK450" s="193"/>
      <c r="DDL450" s="193"/>
      <c r="DDM450" s="193"/>
      <c r="DDN450" s="193"/>
      <c r="DDO450" s="193"/>
      <c r="DDP450" s="193"/>
      <c r="DDQ450" s="193"/>
      <c r="DDR450" s="193"/>
      <c r="DDS450" s="193"/>
      <c r="DDT450" s="193"/>
      <c r="DDU450" s="193"/>
      <c r="DDV450" s="193"/>
      <c r="DDW450" s="193"/>
      <c r="DDX450" s="193"/>
      <c r="DDY450" s="193"/>
      <c r="DDZ450" s="193"/>
      <c r="DEA450" s="193"/>
      <c r="DEB450" s="193"/>
      <c r="DEC450" s="193"/>
      <c r="DED450" s="193"/>
      <c r="DEE450" s="193"/>
      <c r="DEF450" s="193"/>
      <c r="DEG450" s="193"/>
      <c r="DEH450" s="193"/>
      <c r="DEI450" s="193"/>
      <c r="DEJ450" s="193"/>
      <c r="DEK450" s="193"/>
      <c r="DEL450" s="193"/>
      <c r="DEM450" s="193"/>
      <c r="DEN450" s="193"/>
      <c r="DEO450" s="193"/>
      <c r="DEP450" s="193"/>
      <c r="DEQ450" s="193"/>
      <c r="DER450" s="193"/>
      <c r="DES450" s="193"/>
      <c r="DET450" s="193"/>
      <c r="DEU450" s="193"/>
      <c r="DEV450" s="193"/>
      <c r="DEW450" s="193"/>
      <c r="DEX450" s="193"/>
      <c r="DEY450" s="193"/>
      <c r="DEZ450" s="193"/>
      <c r="DFA450" s="193"/>
      <c r="DFB450" s="193"/>
      <c r="DFC450" s="193"/>
      <c r="DFD450" s="193"/>
      <c r="DFE450" s="193"/>
      <c r="DFF450" s="193"/>
      <c r="DFG450" s="193"/>
      <c r="DFH450" s="193"/>
      <c r="DFI450" s="193"/>
      <c r="DFJ450" s="193"/>
      <c r="DFK450" s="193"/>
      <c r="DFL450" s="193"/>
      <c r="DFM450" s="193"/>
      <c r="DFN450" s="193"/>
      <c r="DFO450" s="193"/>
      <c r="DFP450" s="193"/>
      <c r="DFQ450" s="193"/>
      <c r="DFR450" s="193"/>
      <c r="DFS450" s="193"/>
      <c r="DFT450" s="193"/>
      <c r="DFU450" s="193"/>
      <c r="DFV450" s="193"/>
      <c r="DFW450" s="193"/>
      <c r="DFX450" s="193"/>
      <c r="DFY450" s="193"/>
      <c r="DFZ450" s="193"/>
      <c r="DGA450" s="193"/>
      <c r="DGB450" s="193"/>
      <c r="DGC450" s="193"/>
      <c r="DGD450" s="193"/>
      <c r="DGE450" s="193"/>
      <c r="DGF450" s="193"/>
      <c r="DGG450" s="193"/>
      <c r="DGH450" s="193"/>
      <c r="DGI450" s="193"/>
      <c r="DGJ450" s="193"/>
      <c r="DGK450" s="193"/>
      <c r="DGL450" s="193"/>
      <c r="DGM450" s="193"/>
      <c r="DGN450" s="193"/>
      <c r="DGO450" s="193"/>
      <c r="DGP450" s="193"/>
      <c r="DGQ450" s="193"/>
      <c r="DGR450" s="193"/>
      <c r="DGS450" s="193"/>
      <c r="DGT450" s="193"/>
      <c r="DGU450" s="193"/>
      <c r="DGV450" s="193"/>
      <c r="DGW450" s="193"/>
      <c r="DGX450" s="193"/>
      <c r="DGY450" s="193"/>
      <c r="DGZ450" s="193"/>
      <c r="DHA450" s="193"/>
      <c r="DHB450" s="193"/>
      <c r="DHC450" s="193"/>
      <c r="DHD450" s="193"/>
      <c r="DHE450" s="193"/>
      <c r="DHF450" s="193"/>
      <c r="DHG450" s="193"/>
      <c r="DHH450" s="193"/>
      <c r="DHI450" s="193"/>
      <c r="DHJ450" s="193"/>
      <c r="DHK450" s="193"/>
      <c r="DHL450" s="193"/>
      <c r="DHM450" s="193"/>
      <c r="DHN450" s="193"/>
      <c r="DHO450" s="193"/>
      <c r="DHP450" s="193"/>
      <c r="DHQ450" s="193"/>
      <c r="DHR450" s="193"/>
      <c r="DHS450" s="193"/>
      <c r="DHT450" s="193"/>
      <c r="DHU450" s="193"/>
      <c r="DHV450" s="193"/>
      <c r="DHW450" s="193"/>
      <c r="DHX450" s="193"/>
      <c r="DHY450" s="193"/>
      <c r="DHZ450" s="193"/>
      <c r="DIA450" s="193"/>
      <c r="DIB450" s="193"/>
      <c r="DIC450" s="193"/>
      <c r="DID450" s="193"/>
      <c r="DIE450" s="193"/>
      <c r="DIF450" s="193"/>
      <c r="DIG450" s="193"/>
      <c r="DIH450" s="193"/>
      <c r="DII450" s="193"/>
      <c r="DIJ450" s="193"/>
      <c r="DIK450" s="193"/>
      <c r="DIL450" s="193"/>
      <c r="DIM450" s="193"/>
      <c r="DIN450" s="193"/>
      <c r="DIO450" s="193"/>
      <c r="DIP450" s="193"/>
      <c r="DIQ450" s="193"/>
      <c r="DIR450" s="193"/>
      <c r="DIS450" s="193"/>
      <c r="DIT450" s="193"/>
      <c r="DIU450" s="193"/>
      <c r="DIV450" s="193"/>
      <c r="DIW450" s="193"/>
      <c r="DIX450" s="193"/>
      <c r="DIY450" s="193"/>
      <c r="DIZ450" s="193"/>
      <c r="DJA450" s="193"/>
      <c r="DJB450" s="193"/>
      <c r="DJC450" s="193"/>
      <c r="DJD450" s="193"/>
      <c r="DJE450" s="193"/>
      <c r="DJF450" s="193"/>
      <c r="DJG450" s="193"/>
      <c r="DJH450" s="193"/>
      <c r="DJI450" s="193"/>
      <c r="DJJ450" s="193"/>
      <c r="DJK450" s="193"/>
      <c r="DJL450" s="193"/>
      <c r="DJM450" s="193"/>
      <c r="DJN450" s="193"/>
      <c r="DJO450" s="193"/>
      <c r="DJP450" s="193"/>
      <c r="DJQ450" s="193"/>
      <c r="DJR450" s="193"/>
      <c r="DJS450" s="193"/>
      <c r="DJT450" s="193"/>
      <c r="DJU450" s="193"/>
      <c r="DJV450" s="193"/>
      <c r="DJW450" s="193"/>
      <c r="DJX450" s="193"/>
      <c r="DJY450" s="193"/>
      <c r="DJZ450" s="193"/>
      <c r="DKA450" s="193"/>
      <c r="DKB450" s="193"/>
      <c r="DKC450" s="193"/>
      <c r="DKD450" s="193"/>
      <c r="DKE450" s="193"/>
      <c r="DKF450" s="193"/>
      <c r="DKG450" s="193"/>
      <c r="DKH450" s="193"/>
      <c r="DKI450" s="193"/>
      <c r="DKJ450" s="193"/>
      <c r="DKK450" s="193"/>
      <c r="DKL450" s="193"/>
      <c r="DKM450" s="193"/>
      <c r="DKN450" s="193"/>
      <c r="DKO450" s="193"/>
      <c r="DKP450" s="193"/>
      <c r="DKQ450" s="193"/>
      <c r="DKR450" s="193"/>
      <c r="DKS450" s="193"/>
      <c r="DKT450" s="193"/>
      <c r="DKU450" s="193"/>
      <c r="DKV450" s="193"/>
      <c r="DKW450" s="193"/>
      <c r="DKX450" s="193"/>
      <c r="DKY450" s="193"/>
      <c r="DKZ450" s="193"/>
      <c r="DLA450" s="193"/>
      <c r="DLB450" s="193"/>
      <c r="DLC450" s="193"/>
      <c r="DLD450" s="193"/>
      <c r="DLE450" s="193"/>
      <c r="DLF450" s="193"/>
      <c r="DLG450" s="193"/>
      <c r="DLH450" s="193"/>
      <c r="DLI450" s="193"/>
      <c r="DLJ450" s="193"/>
      <c r="DLK450" s="193"/>
      <c r="DLL450" s="193"/>
      <c r="DLM450" s="193"/>
      <c r="DLN450" s="193"/>
      <c r="DLO450" s="193"/>
      <c r="DLP450" s="193"/>
      <c r="DLQ450" s="193"/>
      <c r="DLR450" s="193"/>
      <c r="DLS450" s="193"/>
      <c r="DLT450" s="193"/>
      <c r="DLU450" s="193"/>
      <c r="DLV450" s="193"/>
      <c r="DLW450" s="193"/>
      <c r="DLX450" s="193"/>
      <c r="DLY450" s="193"/>
      <c r="DLZ450" s="193"/>
      <c r="DMA450" s="193"/>
      <c r="DMB450" s="193"/>
      <c r="DMC450" s="193"/>
      <c r="DMD450" s="193"/>
      <c r="DME450" s="193"/>
      <c r="DMF450" s="193"/>
      <c r="DMG450" s="193"/>
      <c r="DMH450" s="193"/>
      <c r="DMI450" s="193"/>
      <c r="DMJ450" s="193"/>
      <c r="DMK450" s="193"/>
      <c r="DML450" s="193"/>
      <c r="DMM450" s="193"/>
      <c r="DMN450" s="193"/>
      <c r="DMO450" s="193"/>
      <c r="DMP450" s="193"/>
      <c r="DMQ450" s="193"/>
      <c r="DMR450" s="193"/>
      <c r="DMS450" s="193"/>
      <c r="DMT450" s="193"/>
      <c r="DMU450" s="193"/>
      <c r="DMV450" s="193"/>
      <c r="DMW450" s="193"/>
      <c r="DMX450" s="193"/>
      <c r="DMY450" s="193"/>
      <c r="DMZ450" s="193"/>
      <c r="DNA450" s="193"/>
      <c r="DNB450" s="193"/>
      <c r="DNC450" s="193"/>
      <c r="DND450" s="193"/>
      <c r="DNE450" s="193"/>
      <c r="DNF450" s="193"/>
      <c r="DNG450" s="193"/>
      <c r="DNH450" s="193"/>
      <c r="DNI450" s="193"/>
      <c r="DNJ450" s="193"/>
      <c r="DNK450" s="193"/>
      <c r="DNL450" s="193"/>
      <c r="DNM450" s="193"/>
      <c r="DNN450" s="193"/>
      <c r="DNO450" s="193"/>
      <c r="DNP450" s="193"/>
      <c r="DNQ450" s="193"/>
      <c r="DNR450" s="193"/>
      <c r="DNS450" s="193"/>
      <c r="DNT450" s="193"/>
      <c r="DNU450" s="193"/>
      <c r="DNV450" s="193"/>
      <c r="DNW450" s="193"/>
      <c r="DNX450" s="193"/>
      <c r="DNY450" s="193"/>
      <c r="DNZ450" s="193"/>
      <c r="DOA450" s="193"/>
      <c r="DOB450" s="193"/>
      <c r="DOC450" s="193"/>
      <c r="DOD450" s="193"/>
      <c r="DOE450" s="193"/>
      <c r="DOF450" s="193"/>
      <c r="DOG450" s="193"/>
      <c r="DOH450" s="193"/>
      <c r="DOI450" s="193"/>
      <c r="DOJ450" s="193"/>
      <c r="DOK450" s="193"/>
      <c r="DOL450" s="193"/>
      <c r="DOM450" s="193"/>
      <c r="DON450" s="193"/>
      <c r="DOO450" s="193"/>
      <c r="DOP450" s="193"/>
      <c r="DOQ450" s="193"/>
      <c r="DOR450" s="193"/>
      <c r="DOS450" s="193"/>
      <c r="DOT450" s="193"/>
      <c r="DOU450" s="193"/>
      <c r="DOV450" s="193"/>
      <c r="DOW450" s="193"/>
      <c r="DOX450" s="193"/>
      <c r="DOY450" s="193"/>
      <c r="DOZ450" s="193"/>
      <c r="DPA450" s="193"/>
      <c r="DPB450" s="193"/>
      <c r="DPC450" s="193"/>
      <c r="DPD450" s="193"/>
      <c r="DPE450" s="193"/>
      <c r="DPF450" s="193"/>
      <c r="DPG450" s="193"/>
      <c r="DPH450" s="193"/>
      <c r="DPI450" s="193"/>
      <c r="DPJ450" s="193"/>
      <c r="DPK450" s="193"/>
      <c r="DPL450" s="193"/>
      <c r="DPM450" s="193"/>
      <c r="DPN450" s="193"/>
      <c r="DPO450" s="193"/>
      <c r="DPP450" s="193"/>
      <c r="DPQ450" s="193"/>
      <c r="DPR450" s="193"/>
      <c r="DPS450" s="193"/>
      <c r="DPT450" s="193"/>
      <c r="DPU450" s="193"/>
      <c r="DPV450" s="193"/>
      <c r="DPW450" s="193"/>
      <c r="DPX450" s="193"/>
      <c r="DPY450" s="193"/>
      <c r="DPZ450" s="193"/>
      <c r="DQA450" s="193"/>
      <c r="DQB450" s="193"/>
      <c r="DQC450" s="193"/>
      <c r="DQD450" s="193"/>
      <c r="DQE450" s="193"/>
      <c r="DQF450" s="193"/>
      <c r="DQG450" s="193"/>
      <c r="DQH450" s="193"/>
      <c r="DQI450" s="193"/>
      <c r="DQJ450" s="193"/>
      <c r="DQK450" s="193"/>
      <c r="DQL450" s="193"/>
      <c r="DQM450" s="193"/>
      <c r="DQN450" s="193"/>
      <c r="DQO450" s="193"/>
      <c r="DQP450" s="193"/>
      <c r="DQQ450" s="193"/>
      <c r="DQR450" s="193"/>
      <c r="DQS450" s="193"/>
      <c r="DQT450" s="193"/>
      <c r="DQU450" s="193"/>
      <c r="DQV450" s="193"/>
      <c r="DQW450" s="193"/>
      <c r="DQX450" s="193"/>
      <c r="DQY450" s="193"/>
      <c r="DQZ450" s="193"/>
      <c r="DRA450" s="193"/>
      <c r="DRB450" s="193"/>
      <c r="DRC450" s="193"/>
      <c r="DRD450" s="193"/>
      <c r="DRE450" s="193"/>
      <c r="DRF450" s="193"/>
      <c r="DRG450" s="193"/>
      <c r="DRH450" s="193"/>
      <c r="DRI450" s="193"/>
      <c r="DRJ450" s="193"/>
      <c r="DRK450" s="193"/>
      <c r="DRL450" s="193"/>
      <c r="DRM450" s="193"/>
      <c r="DRN450" s="193"/>
      <c r="DRO450" s="193"/>
      <c r="DRP450" s="193"/>
      <c r="DRQ450" s="193"/>
      <c r="DRR450" s="193"/>
      <c r="DRS450" s="193"/>
      <c r="DRT450" s="193"/>
      <c r="DRU450" s="193"/>
      <c r="DRV450" s="193"/>
      <c r="DRW450" s="193"/>
      <c r="DRX450" s="193"/>
      <c r="DRY450" s="193"/>
      <c r="DRZ450" s="193"/>
      <c r="DSA450" s="193"/>
      <c r="DSB450" s="193"/>
      <c r="DSC450" s="193"/>
      <c r="DSD450" s="193"/>
      <c r="DSE450" s="193"/>
      <c r="DSF450" s="193"/>
      <c r="DSG450" s="193"/>
      <c r="DSH450" s="193"/>
      <c r="DSI450" s="193"/>
      <c r="DSJ450" s="193"/>
      <c r="DSK450" s="193"/>
      <c r="DSL450" s="193"/>
      <c r="DSM450" s="193"/>
      <c r="DSN450" s="193"/>
      <c r="DSO450" s="193"/>
      <c r="DSP450" s="193"/>
      <c r="DSQ450" s="193"/>
      <c r="DSR450" s="193"/>
      <c r="DSS450" s="193"/>
      <c r="DST450" s="193"/>
      <c r="DSU450" s="193"/>
      <c r="DSV450" s="193"/>
      <c r="DSW450" s="193"/>
      <c r="DSX450" s="193"/>
      <c r="DSY450" s="193"/>
      <c r="DSZ450" s="193"/>
      <c r="DTA450" s="193"/>
      <c r="DTB450" s="193"/>
      <c r="DTC450" s="193"/>
      <c r="DTD450" s="193"/>
      <c r="DTE450" s="193"/>
      <c r="DTF450" s="193"/>
      <c r="DTG450" s="193"/>
      <c r="DTH450" s="193"/>
      <c r="DTI450" s="193"/>
      <c r="DTJ450" s="193"/>
      <c r="DTK450" s="193"/>
      <c r="DTL450" s="193"/>
      <c r="DTM450" s="193"/>
      <c r="DTN450" s="193"/>
      <c r="DTO450" s="193"/>
      <c r="DTP450" s="193"/>
      <c r="DTQ450" s="193"/>
      <c r="DTR450" s="193"/>
      <c r="DTS450" s="193"/>
      <c r="DTT450" s="193"/>
      <c r="DTU450" s="193"/>
      <c r="DTV450" s="193"/>
      <c r="DTW450" s="193"/>
      <c r="DTX450" s="193"/>
      <c r="DTY450" s="193"/>
      <c r="DTZ450" s="193"/>
      <c r="DUA450" s="193"/>
      <c r="DUB450" s="193"/>
      <c r="DUC450" s="193"/>
      <c r="DUD450" s="193"/>
      <c r="DUE450" s="193"/>
      <c r="DUF450" s="193"/>
      <c r="DUG450" s="193"/>
      <c r="DUH450" s="193"/>
      <c r="DUI450" s="193"/>
      <c r="DUJ450" s="193"/>
      <c r="DUK450" s="193"/>
      <c r="DUL450" s="193"/>
      <c r="DUM450" s="193"/>
      <c r="DUN450" s="193"/>
      <c r="DUO450" s="193"/>
      <c r="DUP450" s="193"/>
      <c r="DUQ450" s="193"/>
      <c r="DUR450" s="193"/>
      <c r="DUS450" s="193"/>
      <c r="DUT450" s="193"/>
      <c r="DUU450" s="193"/>
      <c r="DUV450" s="193"/>
      <c r="DUW450" s="193"/>
      <c r="DUX450" s="193"/>
      <c r="DUY450" s="193"/>
      <c r="DUZ450" s="193"/>
      <c r="DVA450" s="193"/>
      <c r="DVB450" s="193"/>
      <c r="DVC450" s="193"/>
      <c r="DVD450" s="193"/>
      <c r="DVE450" s="193"/>
      <c r="DVF450" s="193"/>
      <c r="DVG450" s="193"/>
      <c r="DVH450" s="193"/>
      <c r="DVI450" s="193"/>
      <c r="DVJ450" s="193"/>
      <c r="DVK450" s="193"/>
      <c r="DVL450" s="193"/>
      <c r="DVM450" s="193"/>
      <c r="DVN450" s="193"/>
      <c r="DVO450" s="193"/>
      <c r="DVP450" s="193"/>
      <c r="DVQ450" s="193"/>
      <c r="DVR450" s="193"/>
      <c r="DVS450" s="193"/>
      <c r="DVT450" s="193"/>
      <c r="DVU450" s="193"/>
      <c r="DVV450" s="193"/>
      <c r="DVW450" s="193"/>
      <c r="DVX450" s="193"/>
      <c r="DVY450" s="193"/>
      <c r="DVZ450" s="193"/>
      <c r="DWA450" s="193"/>
      <c r="DWB450" s="193"/>
      <c r="DWC450" s="193"/>
      <c r="DWD450" s="193"/>
      <c r="DWE450" s="193"/>
      <c r="DWF450" s="193"/>
      <c r="DWG450" s="193"/>
      <c r="DWH450" s="193"/>
      <c r="DWI450" s="193"/>
      <c r="DWJ450" s="193"/>
      <c r="DWK450" s="193"/>
      <c r="DWL450" s="193"/>
      <c r="DWM450" s="193"/>
      <c r="DWN450" s="193"/>
      <c r="DWO450" s="193"/>
      <c r="DWP450" s="193"/>
      <c r="DWQ450" s="193"/>
      <c r="DWR450" s="193"/>
      <c r="DWS450" s="193"/>
      <c r="DWT450" s="193"/>
      <c r="DWU450" s="193"/>
      <c r="DWV450" s="193"/>
      <c r="DWW450" s="193"/>
      <c r="DWX450" s="193"/>
      <c r="DWY450" s="193"/>
      <c r="DWZ450" s="193"/>
      <c r="DXA450" s="193"/>
      <c r="DXB450" s="193"/>
      <c r="DXC450" s="193"/>
      <c r="DXD450" s="193"/>
      <c r="DXE450" s="193"/>
      <c r="DXF450" s="193"/>
      <c r="DXG450" s="193"/>
      <c r="DXH450" s="193"/>
      <c r="DXI450" s="193"/>
      <c r="DXJ450" s="193"/>
      <c r="DXK450" s="193"/>
      <c r="DXL450" s="193"/>
      <c r="DXM450" s="193"/>
      <c r="DXN450" s="193"/>
      <c r="DXO450" s="193"/>
      <c r="DXP450" s="193"/>
      <c r="DXQ450" s="193"/>
      <c r="DXR450" s="193"/>
      <c r="DXS450" s="193"/>
      <c r="DXT450" s="193"/>
      <c r="DXU450" s="193"/>
      <c r="DXV450" s="193"/>
      <c r="DXW450" s="193"/>
      <c r="DXX450" s="193"/>
      <c r="DXY450" s="193"/>
      <c r="DXZ450" s="193"/>
      <c r="DYA450" s="193"/>
      <c r="DYB450" s="193"/>
      <c r="DYC450" s="193"/>
      <c r="DYD450" s="193"/>
      <c r="DYE450" s="193"/>
      <c r="DYF450" s="193"/>
      <c r="DYG450" s="193"/>
      <c r="DYH450" s="193"/>
      <c r="DYI450" s="193"/>
      <c r="DYJ450" s="193"/>
      <c r="DYK450" s="193"/>
      <c r="DYL450" s="193"/>
      <c r="DYM450" s="193"/>
      <c r="DYN450" s="193"/>
      <c r="DYO450" s="193"/>
      <c r="DYP450" s="193"/>
      <c r="DYQ450" s="193"/>
      <c r="DYR450" s="193"/>
      <c r="DYS450" s="193"/>
      <c r="DYT450" s="193"/>
      <c r="DYU450" s="193"/>
      <c r="DYV450" s="193"/>
      <c r="DYW450" s="193"/>
      <c r="DYX450" s="193"/>
      <c r="DYY450" s="193"/>
      <c r="DYZ450" s="193"/>
      <c r="DZA450" s="193"/>
      <c r="DZB450" s="193"/>
      <c r="DZC450" s="193"/>
      <c r="DZD450" s="193"/>
      <c r="DZE450" s="193"/>
      <c r="DZF450" s="193"/>
      <c r="DZG450" s="193"/>
      <c r="DZH450" s="193"/>
      <c r="DZI450" s="193"/>
      <c r="DZJ450" s="193"/>
      <c r="DZK450" s="193"/>
      <c r="DZL450" s="193"/>
      <c r="DZM450" s="193"/>
      <c r="DZN450" s="193"/>
      <c r="DZO450" s="193"/>
      <c r="DZP450" s="193"/>
      <c r="DZQ450" s="193"/>
      <c r="DZR450" s="193"/>
      <c r="DZS450" s="193"/>
      <c r="DZT450" s="193"/>
      <c r="DZU450" s="193"/>
      <c r="DZV450" s="193"/>
      <c r="DZW450" s="193"/>
      <c r="DZX450" s="193"/>
      <c r="DZY450" s="193"/>
      <c r="DZZ450" s="193"/>
      <c r="EAA450" s="193"/>
      <c r="EAB450" s="193"/>
      <c r="EAC450" s="193"/>
      <c r="EAD450" s="193"/>
      <c r="EAE450" s="193"/>
      <c r="EAF450" s="193"/>
      <c r="EAG450" s="193"/>
      <c r="EAH450" s="193"/>
      <c r="EAI450" s="193"/>
      <c r="EAJ450" s="193"/>
      <c r="EAK450" s="193"/>
      <c r="EAL450" s="193"/>
      <c r="EAM450" s="193"/>
      <c r="EAN450" s="193"/>
      <c r="EAO450" s="193"/>
      <c r="EAP450" s="193"/>
      <c r="EAQ450" s="193"/>
      <c r="EAR450" s="193"/>
      <c r="EAS450" s="193"/>
      <c r="EAT450" s="193"/>
      <c r="EAU450" s="193"/>
      <c r="EAV450" s="193"/>
      <c r="EAW450" s="193"/>
      <c r="EAX450" s="193"/>
      <c r="EAY450" s="193"/>
      <c r="EAZ450" s="193"/>
      <c r="EBA450" s="193"/>
      <c r="EBB450" s="193"/>
      <c r="EBC450" s="193"/>
      <c r="EBD450" s="193"/>
      <c r="EBE450" s="193"/>
      <c r="EBF450" s="193"/>
      <c r="EBG450" s="193"/>
      <c r="EBH450" s="193"/>
      <c r="EBI450" s="193"/>
      <c r="EBJ450" s="193"/>
      <c r="EBK450" s="193"/>
      <c r="EBL450" s="193"/>
      <c r="EBM450" s="193"/>
      <c r="EBN450" s="193"/>
      <c r="EBO450" s="193"/>
      <c r="EBP450" s="193"/>
      <c r="EBQ450" s="193"/>
      <c r="EBR450" s="193"/>
      <c r="EBS450" s="193"/>
      <c r="EBT450" s="193"/>
      <c r="EBU450" s="193"/>
      <c r="EBV450" s="193"/>
      <c r="EBW450" s="193"/>
      <c r="EBX450" s="193"/>
      <c r="EBY450" s="193"/>
      <c r="EBZ450" s="193"/>
      <c r="ECA450" s="193"/>
      <c r="ECB450" s="193"/>
      <c r="ECC450" s="193"/>
      <c r="ECD450" s="193"/>
      <c r="ECE450" s="193"/>
      <c r="ECF450" s="193"/>
      <c r="ECG450" s="193"/>
      <c r="ECH450" s="193"/>
      <c r="ECI450" s="193"/>
      <c r="ECJ450" s="193"/>
      <c r="ECK450" s="193"/>
      <c r="ECL450" s="193"/>
      <c r="ECM450" s="193"/>
      <c r="ECN450" s="193"/>
      <c r="ECO450" s="193"/>
      <c r="ECP450" s="193"/>
      <c r="ECQ450" s="193"/>
      <c r="ECR450" s="193"/>
      <c r="ECS450" s="193"/>
      <c r="ECT450" s="193"/>
      <c r="ECU450" s="193"/>
      <c r="ECV450" s="193"/>
      <c r="ECW450" s="193"/>
      <c r="ECX450" s="193"/>
      <c r="ECY450" s="193"/>
      <c r="ECZ450" s="193"/>
      <c r="EDA450" s="193"/>
      <c r="EDB450" s="193"/>
      <c r="EDC450" s="193"/>
      <c r="EDD450" s="193"/>
      <c r="EDE450" s="193"/>
      <c r="EDF450" s="193"/>
      <c r="EDG450" s="193"/>
      <c r="EDH450" s="193"/>
      <c r="EDI450" s="193"/>
      <c r="EDJ450" s="193"/>
      <c r="EDK450" s="193"/>
      <c r="EDL450" s="193"/>
      <c r="EDM450" s="193"/>
      <c r="EDN450" s="193"/>
      <c r="EDO450" s="193"/>
      <c r="EDP450" s="193"/>
      <c r="EDQ450" s="193"/>
      <c r="EDR450" s="193"/>
      <c r="EDS450" s="193"/>
      <c r="EDT450" s="193"/>
      <c r="EDU450" s="193"/>
      <c r="EDV450" s="193"/>
      <c r="EDW450" s="193"/>
      <c r="EDX450" s="193"/>
      <c r="EDY450" s="193"/>
      <c r="EDZ450" s="193"/>
      <c r="EEA450" s="193"/>
      <c r="EEB450" s="193"/>
      <c r="EEC450" s="193"/>
      <c r="EED450" s="193"/>
      <c r="EEE450" s="193"/>
      <c r="EEF450" s="193"/>
      <c r="EEG450" s="193"/>
      <c r="EEH450" s="193"/>
      <c r="EEI450" s="193"/>
      <c r="EEJ450" s="193"/>
      <c r="EEK450" s="193"/>
      <c r="EEL450" s="193"/>
      <c r="EEM450" s="193"/>
      <c r="EEN450" s="193"/>
      <c r="EEO450" s="193"/>
      <c r="EEP450" s="193"/>
      <c r="EEQ450" s="193"/>
      <c r="EER450" s="193"/>
      <c r="EES450" s="193"/>
      <c r="EET450" s="193"/>
      <c r="EEU450" s="193"/>
      <c r="EEV450" s="193"/>
      <c r="EEW450" s="193"/>
      <c r="EEX450" s="193"/>
      <c r="EEY450" s="193"/>
      <c r="EEZ450" s="193"/>
      <c r="EFA450" s="193"/>
      <c r="EFB450" s="193"/>
      <c r="EFC450" s="193"/>
      <c r="EFD450" s="193"/>
      <c r="EFE450" s="193"/>
      <c r="EFF450" s="193"/>
      <c r="EFG450" s="193"/>
      <c r="EFH450" s="193"/>
      <c r="EFI450" s="193"/>
      <c r="EFJ450" s="193"/>
      <c r="EFK450" s="193"/>
      <c r="EFL450" s="193"/>
      <c r="EFM450" s="193"/>
      <c r="EFN450" s="193"/>
      <c r="EFO450" s="193"/>
      <c r="EFP450" s="193"/>
      <c r="EFQ450" s="193"/>
      <c r="EFR450" s="193"/>
      <c r="EFS450" s="193"/>
      <c r="EFT450" s="193"/>
      <c r="EFU450" s="193"/>
      <c r="EFV450" s="193"/>
      <c r="EFW450" s="193"/>
      <c r="EFX450" s="193"/>
      <c r="EFY450" s="193"/>
      <c r="EFZ450" s="193"/>
      <c r="EGA450" s="193"/>
      <c r="EGB450" s="193"/>
      <c r="EGC450" s="193"/>
      <c r="EGD450" s="193"/>
      <c r="EGE450" s="193"/>
      <c r="EGF450" s="193"/>
      <c r="EGG450" s="193"/>
      <c r="EGH450" s="193"/>
      <c r="EGI450" s="193"/>
      <c r="EGJ450" s="193"/>
      <c r="EGK450" s="193"/>
      <c r="EGL450" s="193"/>
      <c r="EGM450" s="193"/>
      <c r="EGN450" s="193"/>
      <c r="EGO450" s="193"/>
      <c r="EGP450" s="193"/>
      <c r="EGQ450" s="193"/>
      <c r="EGR450" s="193"/>
      <c r="EGS450" s="193"/>
      <c r="EGT450" s="193"/>
      <c r="EGU450" s="193"/>
      <c r="EGV450" s="193"/>
      <c r="EGW450" s="193"/>
      <c r="EGX450" s="193"/>
      <c r="EGY450" s="193"/>
      <c r="EGZ450" s="193"/>
      <c r="EHA450" s="193"/>
      <c r="EHB450" s="193"/>
      <c r="EHC450" s="193"/>
      <c r="EHD450" s="193"/>
      <c r="EHE450" s="193"/>
      <c r="EHF450" s="193"/>
      <c r="EHG450" s="193"/>
      <c r="EHH450" s="193"/>
      <c r="EHI450" s="193"/>
      <c r="EHJ450" s="193"/>
      <c r="EHK450" s="193"/>
      <c r="EHL450" s="193"/>
      <c r="EHM450" s="193"/>
      <c r="EHN450" s="193"/>
      <c r="EHO450" s="193"/>
      <c r="EHP450" s="193"/>
      <c r="EHQ450" s="193"/>
      <c r="EHR450" s="193"/>
      <c r="EHS450" s="193"/>
      <c r="EHT450" s="193"/>
      <c r="EHU450" s="193"/>
      <c r="EHV450" s="193"/>
      <c r="EHW450" s="193"/>
      <c r="EHX450" s="193"/>
      <c r="EHY450" s="193"/>
      <c r="EHZ450" s="193"/>
      <c r="EIA450" s="193"/>
      <c r="EIB450" s="193"/>
      <c r="EIC450" s="193"/>
      <c r="EID450" s="193"/>
      <c r="EIE450" s="193"/>
      <c r="EIF450" s="193"/>
      <c r="EIG450" s="193"/>
      <c r="EIH450" s="193"/>
      <c r="EII450" s="193"/>
      <c r="EIJ450" s="193"/>
      <c r="EIK450" s="193"/>
      <c r="EIL450" s="193"/>
      <c r="EIM450" s="193"/>
      <c r="EIN450" s="193"/>
      <c r="EIO450" s="193"/>
      <c r="EIP450" s="193"/>
      <c r="EIQ450" s="193"/>
      <c r="EIR450" s="193"/>
      <c r="EIS450" s="193"/>
      <c r="EIT450" s="193"/>
      <c r="EIU450" s="193"/>
      <c r="EIV450" s="193"/>
      <c r="EIW450" s="193"/>
      <c r="EIX450" s="193"/>
      <c r="EIY450" s="193"/>
      <c r="EIZ450" s="193"/>
      <c r="EJA450" s="193"/>
      <c r="EJB450" s="193"/>
      <c r="EJC450" s="193"/>
      <c r="EJD450" s="193"/>
      <c r="EJE450" s="193"/>
      <c r="EJF450" s="193"/>
      <c r="EJG450" s="193"/>
      <c r="EJH450" s="193"/>
      <c r="EJI450" s="193"/>
      <c r="EJJ450" s="193"/>
      <c r="EJK450" s="193"/>
      <c r="EJL450" s="193"/>
      <c r="EJM450" s="193"/>
      <c r="EJN450" s="193"/>
      <c r="EJO450" s="193"/>
      <c r="EJP450" s="193"/>
      <c r="EJQ450" s="193"/>
      <c r="EJR450" s="193"/>
      <c r="EJS450" s="193"/>
      <c r="EJT450" s="193"/>
      <c r="EJU450" s="193"/>
      <c r="EJV450" s="193"/>
      <c r="EJW450" s="193"/>
      <c r="EJX450" s="193"/>
      <c r="EJY450" s="193"/>
      <c r="EJZ450" s="193"/>
      <c r="EKA450" s="193"/>
      <c r="EKB450" s="193"/>
      <c r="EKC450" s="193"/>
      <c r="EKD450" s="193"/>
      <c r="EKE450" s="193"/>
      <c r="EKF450" s="193"/>
      <c r="EKG450" s="193"/>
      <c r="EKH450" s="193"/>
      <c r="EKI450" s="193"/>
      <c r="EKJ450" s="193"/>
      <c r="EKK450" s="193"/>
      <c r="EKL450" s="193"/>
      <c r="EKM450" s="193"/>
      <c r="EKN450" s="193"/>
      <c r="EKO450" s="193"/>
      <c r="EKP450" s="193"/>
      <c r="EKQ450" s="193"/>
      <c r="EKR450" s="193"/>
      <c r="EKS450" s="193"/>
      <c r="EKT450" s="193"/>
      <c r="EKU450" s="193"/>
      <c r="EKV450" s="193"/>
      <c r="EKW450" s="193"/>
      <c r="EKX450" s="193"/>
      <c r="EKY450" s="193"/>
      <c r="EKZ450" s="193"/>
      <c r="ELA450" s="193"/>
      <c r="ELB450" s="193"/>
      <c r="ELC450" s="193"/>
      <c r="ELD450" s="193"/>
      <c r="ELE450" s="193"/>
      <c r="ELF450" s="193"/>
      <c r="ELG450" s="193"/>
      <c r="ELH450" s="193"/>
      <c r="ELI450" s="193"/>
      <c r="ELJ450" s="193"/>
      <c r="ELK450" s="193"/>
      <c r="ELL450" s="193"/>
      <c r="ELM450" s="193"/>
      <c r="ELN450" s="193"/>
      <c r="ELO450" s="193"/>
      <c r="ELP450" s="193"/>
      <c r="ELQ450" s="193"/>
      <c r="ELR450" s="193"/>
      <c r="ELS450" s="193"/>
      <c r="ELT450" s="193"/>
      <c r="ELU450" s="193"/>
      <c r="ELV450" s="193"/>
      <c r="ELW450" s="193"/>
      <c r="ELX450" s="193"/>
      <c r="ELY450" s="193"/>
      <c r="ELZ450" s="193"/>
      <c r="EMA450" s="193"/>
      <c r="EMB450" s="193"/>
      <c r="EMC450" s="193"/>
      <c r="EMD450" s="193"/>
      <c r="EME450" s="193"/>
      <c r="EMF450" s="193"/>
      <c r="EMG450" s="193"/>
      <c r="EMH450" s="193"/>
      <c r="EMI450" s="193"/>
      <c r="EMJ450" s="193"/>
      <c r="EMK450" s="193"/>
      <c r="EML450" s="193"/>
      <c r="EMM450" s="193"/>
      <c r="EMN450" s="193"/>
      <c r="EMO450" s="193"/>
      <c r="EMP450" s="193"/>
      <c r="EMQ450" s="193"/>
      <c r="EMR450" s="193"/>
      <c r="EMS450" s="193"/>
      <c r="EMT450" s="193"/>
      <c r="EMU450" s="193"/>
      <c r="EMV450" s="193"/>
      <c r="EMW450" s="193"/>
      <c r="EMX450" s="193"/>
      <c r="EMY450" s="193"/>
      <c r="EMZ450" s="193"/>
      <c r="ENA450" s="193"/>
      <c r="ENB450" s="193"/>
      <c r="ENC450" s="193"/>
      <c r="END450" s="193"/>
      <c r="ENE450" s="193"/>
      <c r="ENF450" s="193"/>
      <c r="ENG450" s="193"/>
      <c r="ENH450" s="193"/>
      <c r="ENI450" s="193"/>
      <c r="ENJ450" s="193"/>
      <c r="ENK450" s="193"/>
      <c r="ENL450" s="193"/>
      <c r="ENM450" s="193"/>
      <c r="ENN450" s="193"/>
      <c r="ENO450" s="193"/>
      <c r="ENP450" s="193"/>
      <c r="ENQ450" s="193"/>
      <c r="ENR450" s="193"/>
      <c r="ENS450" s="193"/>
      <c r="ENT450" s="193"/>
      <c r="ENU450" s="193"/>
      <c r="ENV450" s="193"/>
      <c r="ENW450" s="193"/>
      <c r="ENX450" s="193"/>
      <c r="ENY450" s="193"/>
      <c r="ENZ450" s="193"/>
      <c r="EOA450" s="193"/>
      <c r="EOB450" s="193"/>
      <c r="EOC450" s="193"/>
      <c r="EOD450" s="193"/>
      <c r="EOE450" s="193"/>
      <c r="EOF450" s="193"/>
      <c r="EOG450" s="193"/>
      <c r="EOH450" s="193"/>
      <c r="EOI450" s="193"/>
      <c r="EOJ450" s="193"/>
      <c r="EOK450" s="193"/>
      <c r="EOL450" s="193"/>
      <c r="EOM450" s="193"/>
      <c r="EON450" s="193"/>
      <c r="EOO450" s="193"/>
      <c r="EOP450" s="193"/>
      <c r="EOQ450" s="193"/>
      <c r="EOR450" s="193"/>
      <c r="EOS450" s="193"/>
      <c r="EOT450" s="193"/>
      <c r="EOU450" s="193"/>
      <c r="EOV450" s="193"/>
      <c r="EOW450" s="193"/>
      <c r="EOX450" s="193"/>
      <c r="EOY450" s="193"/>
      <c r="EOZ450" s="193"/>
      <c r="EPA450" s="193"/>
      <c r="EPB450" s="193"/>
      <c r="EPC450" s="193"/>
      <c r="EPD450" s="193"/>
      <c r="EPE450" s="193"/>
      <c r="EPF450" s="193"/>
      <c r="EPG450" s="193"/>
      <c r="EPH450" s="193"/>
      <c r="EPI450" s="193"/>
      <c r="EPJ450" s="193"/>
      <c r="EPK450" s="193"/>
      <c r="EPL450" s="193"/>
      <c r="EPM450" s="193"/>
      <c r="EPN450" s="193"/>
      <c r="EPO450" s="193"/>
      <c r="EPP450" s="193"/>
      <c r="EPQ450" s="193"/>
      <c r="EPR450" s="193"/>
      <c r="EPS450" s="193"/>
      <c r="EPT450" s="193"/>
      <c r="EPU450" s="193"/>
      <c r="EPV450" s="193"/>
      <c r="EPW450" s="193"/>
      <c r="EPX450" s="193"/>
      <c r="EPY450" s="193"/>
      <c r="EPZ450" s="193"/>
      <c r="EQA450" s="193"/>
      <c r="EQB450" s="193"/>
      <c r="EQC450" s="193"/>
      <c r="EQD450" s="193"/>
      <c r="EQE450" s="193"/>
      <c r="EQF450" s="193"/>
      <c r="EQG450" s="193"/>
      <c r="EQH450" s="193"/>
      <c r="EQI450" s="193"/>
      <c r="EQJ450" s="193"/>
      <c r="EQK450" s="193"/>
      <c r="EQL450" s="193"/>
      <c r="EQM450" s="193"/>
      <c r="EQN450" s="193"/>
      <c r="EQO450" s="193"/>
      <c r="EQP450" s="193"/>
      <c r="EQQ450" s="193"/>
      <c r="EQR450" s="193"/>
      <c r="EQS450" s="193"/>
      <c r="EQT450" s="193"/>
      <c r="EQU450" s="193"/>
      <c r="EQV450" s="193"/>
      <c r="EQW450" s="193"/>
      <c r="EQX450" s="193"/>
      <c r="EQY450" s="193"/>
      <c r="EQZ450" s="193"/>
      <c r="ERA450" s="193"/>
      <c r="ERB450" s="193"/>
      <c r="ERC450" s="193"/>
      <c r="ERD450" s="193"/>
      <c r="ERE450" s="193"/>
      <c r="ERF450" s="193"/>
      <c r="ERG450" s="193"/>
      <c r="ERH450" s="193"/>
      <c r="ERI450" s="193"/>
      <c r="ERJ450" s="193"/>
      <c r="ERK450" s="193"/>
      <c r="ERL450" s="193"/>
      <c r="ERM450" s="193"/>
      <c r="ERN450" s="193"/>
      <c r="ERO450" s="193"/>
      <c r="ERP450" s="193"/>
      <c r="ERQ450" s="193"/>
      <c r="ERR450" s="193"/>
      <c r="ERS450" s="193"/>
      <c r="ERT450" s="193"/>
      <c r="ERU450" s="193"/>
      <c r="ERV450" s="193"/>
      <c r="ERW450" s="193"/>
      <c r="ERX450" s="193"/>
      <c r="ERY450" s="193"/>
      <c r="ERZ450" s="193"/>
      <c r="ESA450" s="193"/>
      <c r="ESB450" s="193"/>
      <c r="ESC450" s="193"/>
      <c r="ESD450" s="193"/>
      <c r="ESE450" s="193"/>
      <c r="ESF450" s="193"/>
      <c r="ESG450" s="193"/>
      <c r="ESH450" s="193"/>
      <c r="ESI450" s="193"/>
      <c r="ESJ450" s="193"/>
      <c r="ESK450" s="193"/>
      <c r="ESL450" s="193"/>
      <c r="ESM450" s="193"/>
      <c r="ESN450" s="193"/>
      <c r="ESO450" s="193"/>
      <c r="ESP450" s="193"/>
      <c r="ESQ450" s="193"/>
      <c r="ESR450" s="193"/>
      <c r="ESS450" s="193"/>
      <c r="EST450" s="193"/>
      <c r="ESU450" s="193"/>
      <c r="ESV450" s="193"/>
      <c r="ESW450" s="193"/>
      <c r="ESX450" s="193"/>
      <c r="ESY450" s="193"/>
      <c r="ESZ450" s="193"/>
      <c r="ETA450" s="193"/>
      <c r="ETB450" s="193"/>
      <c r="ETC450" s="193"/>
      <c r="ETD450" s="193"/>
      <c r="ETE450" s="193"/>
      <c r="ETF450" s="193"/>
      <c r="ETG450" s="193"/>
      <c r="ETH450" s="193"/>
      <c r="ETI450" s="193"/>
      <c r="ETJ450" s="193"/>
      <c r="ETK450" s="193"/>
      <c r="ETL450" s="193"/>
      <c r="ETM450" s="193"/>
      <c r="ETN450" s="193"/>
      <c r="ETO450" s="193"/>
      <c r="ETP450" s="193"/>
      <c r="ETQ450" s="193"/>
      <c r="ETR450" s="193"/>
      <c r="ETS450" s="193"/>
      <c r="ETT450" s="193"/>
      <c r="ETU450" s="193"/>
      <c r="ETV450" s="193"/>
      <c r="ETW450" s="193"/>
      <c r="ETX450" s="193"/>
      <c r="ETY450" s="193"/>
      <c r="ETZ450" s="193"/>
      <c r="EUA450" s="193"/>
      <c r="EUB450" s="193"/>
      <c r="EUC450" s="193"/>
      <c r="EUD450" s="193"/>
      <c r="EUE450" s="193"/>
      <c r="EUF450" s="193"/>
      <c r="EUG450" s="193"/>
      <c r="EUH450" s="193"/>
      <c r="EUI450" s="193"/>
      <c r="EUJ450" s="193"/>
      <c r="EUK450" s="193"/>
      <c r="EUL450" s="193"/>
      <c r="EUM450" s="193"/>
      <c r="EUN450" s="193"/>
      <c r="EUO450" s="193"/>
      <c r="EUP450" s="193"/>
      <c r="EUQ450" s="193"/>
      <c r="EUR450" s="193"/>
      <c r="EUS450" s="193"/>
      <c r="EUT450" s="193"/>
      <c r="EUU450" s="193"/>
      <c r="EUV450" s="193"/>
      <c r="EUW450" s="193"/>
      <c r="EUX450" s="193"/>
      <c r="EUY450" s="193"/>
      <c r="EUZ450" s="193"/>
      <c r="EVA450" s="193"/>
      <c r="EVB450" s="193"/>
      <c r="EVC450" s="193"/>
      <c r="EVD450" s="193"/>
      <c r="EVE450" s="193"/>
      <c r="EVF450" s="193"/>
      <c r="EVG450" s="193"/>
      <c r="EVH450" s="193"/>
      <c r="EVI450" s="193"/>
      <c r="EVJ450" s="193"/>
      <c r="EVK450" s="193"/>
      <c r="EVL450" s="193"/>
      <c r="EVM450" s="193"/>
      <c r="EVN450" s="193"/>
      <c r="EVO450" s="193"/>
      <c r="EVP450" s="193"/>
      <c r="EVQ450" s="193"/>
      <c r="EVR450" s="193"/>
      <c r="EVS450" s="193"/>
      <c r="EVT450" s="193"/>
      <c r="EVU450" s="193"/>
      <c r="EVV450" s="193"/>
      <c r="EVW450" s="193"/>
      <c r="EVX450" s="193"/>
      <c r="EVY450" s="193"/>
      <c r="EVZ450" s="193"/>
      <c r="EWA450" s="193"/>
      <c r="EWB450" s="193"/>
      <c r="EWC450" s="193"/>
      <c r="EWD450" s="193"/>
      <c r="EWE450" s="193"/>
      <c r="EWF450" s="193"/>
      <c r="EWG450" s="193"/>
      <c r="EWH450" s="193"/>
      <c r="EWI450" s="193"/>
      <c r="EWJ450" s="193"/>
      <c r="EWK450" s="193"/>
      <c r="EWL450" s="193"/>
      <c r="EWM450" s="193"/>
      <c r="EWN450" s="193"/>
      <c r="EWO450" s="193"/>
      <c r="EWP450" s="193"/>
      <c r="EWQ450" s="193"/>
      <c r="EWR450" s="193"/>
      <c r="EWS450" s="193"/>
      <c r="EWT450" s="193"/>
      <c r="EWU450" s="193"/>
      <c r="EWV450" s="193"/>
      <c r="EWW450" s="193"/>
      <c r="EWX450" s="193"/>
      <c r="EWY450" s="193"/>
      <c r="EWZ450" s="193"/>
      <c r="EXA450" s="193"/>
      <c r="EXB450" s="193"/>
      <c r="EXC450" s="193"/>
      <c r="EXD450" s="193"/>
      <c r="EXE450" s="193"/>
      <c r="EXF450" s="193"/>
      <c r="EXG450" s="193"/>
      <c r="EXH450" s="193"/>
      <c r="EXI450" s="193"/>
      <c r="EXJ450" s="193"/>
      <c r="EXK450" s="193"/>
      <c r="EXL450" s="193"/>
      <c r="EXM450" s="193"/>
      <c r="EXN450" s="193"/>
      <c r="EXO450" s="193"/>
      <c r="EXP450" s="193"/>
      <c r="EXQ450" s="193"/>
      <c r="EXR450" s="193"/>
      <c r="EXS450" s="193"/>
      <c r="EXT450" s="193"/>
      <c r="EXU450" s="193"/>
      <c r="EXV450" s="193"/>
      <c r="EXW450" s="193"/>
      <c r="EXX450" s="193"/>
      <c r="EXY450" s="193"/>
      <c r="EXZ450" s="193"/>
      <c r="EYA450" s="193"/>
      <c r="EYB450" s="193"/>
      <c r="EYC450" s="193"/>
      <c r="EYD450" s="193"/>
      <c r="EYE450" s="193"/>
      <c r="EYF450" s="193"/>
      <c r="EYG450" s="193"/>
      <c r="EYH450" s="193"/>
      <c r="EYI450" s="193"/>
      <c r="EYJ450" s="193"/>
      <c r="EYK450" s="193"/>
      <c r="EYL450" s="193"/>
      <c r="EYM450" s="193"/>
      <c r="EYN450" s="193"/>
      <c r="EYO450" s="193"/>
      <c r="EYP450" s="193"/>
      <c r="EYQ450" s="193"/>
      <c r="EYR450" s="193"/>
      <c r="EYS450" s="193"/>
      <c r="EYT450" s="193"/>
      <c r="EYU450" s="193"/>
      <c r="EYV450" s="193"/>
      <c r="EYW450" s="193"/>
      <c r="EYX450" s="193"/>
      <c r="EYY450" s="193"/>
      <c r="EYZ450" s="193"/>
      <c r="EZA450" s="193"/>
      <c r="EZB450" s="193"/>
      <c r="EZC450" s="193"/>
      <c r="EZD450" s="193"/>
      <c r="EZE450" s="193"/>
      <c r="EZF450" s="193"/>
      <c r="EZG450" s="193"/>
      <c r="EZH450" s="193"/>
      <c r="EZI450" s="193"/>
      <c r="EZJ450" s="193"/>
      <c r="EZK450" s="193"/>
      <c r="EZL450" s="193"/>
      <c r="EZM450" s="193"/>
      <c r="EZN450" s="193"/>
      <c r="EZO450" s="193"/>
      <c r="EZP450" s="193"/>
      <c r="EZQ450" s="193"/>
      <c r="EZR450" s="193"/>
      <c r="EZS450" s="193"/>
      <c r="EZT450" s="193"/>
      <c r="EZU450" s="193"/>
      <c r="EZV450" s="193"/>
      <c r="EZW450" s="193"/>
      <c r="EZX450" s="193"/>
      <c r="EZY450" s="193"/>
      <c r="EZZ450" s="193"/>
      <c r="FAA450" s="193"/>
      <c r="FAB450" s="193"/>
      <c r="FAC450" s="193"/>
      <c r="FAD450" s="193"/>
      <c r="FAE450" s="193"/>
      <c r="FAF450" s="193"/>
      <c r="FAG450" s="193"/>
      <c r="FAH450" s="193"/>
      <c r="FAI450" s="193"/>
      <c r="FAJ450" s="193"/>
      <c r="FAK450" s="193"/>
      <c r="FAL450" s="193"/>
      <c r="FAM450" s="193"/>
      <c r="FAN450" s="193"/>
      <c r="FAO450" s="193"/>
      <c r="FAP450" s="193"/>
      <c r="FAQ450" s="193"/>
      <c r="FAR450" s="193"/>
      <c r="FAS450" s="193"/>
      <c r="FAT450" s="193"/>
      <c r="FAU450" s="193"/>
      <c r="FAV450" s="193"/>
      <c r="FAW450" s="193"/>
      <c r="FAX450" s="193"/>
      <c r="FAY450" s="193"/>
      <c r="FAZ450" s="193"/>
      <c r="FBA450" s="193"/>
      <c r="FBB450" s="193"/>
      <c r="FBC450" s="193"/>
      <c r="FBD450" s="193"/>
      <c r="FBE450" s="193"/>
      <c r="FBF450" s="193"/>
      <c r="FBG450" s="193"/>
      <c r="FBH450" s="193"/>
      <c r="FBI450" s="193"/>
      <c r="FBJ450" s="193"/>
      <c r="FBK450" s="193"/>
      <c r="FBL450" s="193"/>
      <c r="FBM450" s="193"/>
      <c r="FBN450" s="193"/>
      <c r="FBO450" s="193"/>
      <c r="FBP450" s="193"/>
      <c r="FBQ450" s="193"/>
      <c r="FBR450" s="193"/>
      <c r="FBS450" s="193"/>
      <c r="FBT450" s="193"/>
      <c r="FBU450" s="193"/>
      <c r="FBV450" s="193"/>
      <c r="FBW450" s="193"/>
      <c r="FBX450" s="193"/>
      <c r="FBY450" s="193"/>
      <c r="FBZ450" s="193"/>
      <c r="FCA450" s="193"/>
      <c r="FCB450" s="193"/>
      <c r="FCC450" s="193"/>
      <c r="FCD450" s="193"/>
      <c r="FCE450" s="193"/>
      <c r="FCF450" s="193"/>
      <c r="FCG450" s="193"/>
      <c r="FCH450" s="193"/>
      <c r="FCI450" s="193"/>
      <c r="FCJ450" s="193"/>
      <c r="FCK450" s="193"/>
      <c r="FCL450" s="193"/>
      <c r="FCM450" s="193"/>
      <c r="FCN450" s="193"/>
      <c r="FCO450" s="193"/>
      <c r="FCP450" s="193"/>
      <c r="FCQ450" s="193"/>
      <c r="FCR450" s="193"/>
      <c r="FCS450" s="193"/>
      <c r="FCT450" s="193"/>
      <c r="FCU450" s="193"/>
      <c r="FCV450" s="193"/>
      <c r="FCW450" s="193"/>
      <c r="FCX450" s="193"/>
      <c r="FCY450" s="193"/>
      <c r="FCZ450" s="193"/>
      <c r="FDA450" s="193"/>
      <c r="FDB450" s="193"/>
      <c r="FDC450" s="193"/>
      <c r="FDD450" s="193"/>
      <c r="FDE450" s="193"/>
      <c r="FDF450" s="193"/>
      <c r="FDG450" s="193"/>
      <c r="FDH450" s="193"/>
      <c r="FDI450" s="193"/>
      <c r="FDJ450" s="193"/>
      <c r="FDK450" s="193"/>
      <c r="FDL450" s="193"/>
      <c r="FDM450" s="193"/>
      <c r="FDN450" s="193"/>
      <c r="FDO450" s="193"/>
      <c r="FDP450" s="193"/>
      <c r="FDQ450" s="193"/>
      <c r="FDR450" s="193"/>
      <c r="FDS450" s="193"/>
      <c r="FDT450" s="193"/>
      <c r="FDU450" s="193"/>
      <c r="FDV450" s="193"/>
      <c r="FDW450" s="193"/>
      <c r="FDX450" s="193"/>
      <c r="FDY450" s="193"/>
      <c r="FDZ450" s="193"/>
      <c r="FEA450" s="193"/>
      <c r="FEB450" s="193"/>
      <c r="FEC450" s="193"/>
      <c r="FED450" s="193"/>
      <c r="FEE450" s="193"/>
      <c r="FEF450" s="193"/>
      <c r="FEG450" s="193"/>
      <c r="FEH450" s="193"/>
      <c r="FEI450" s="193"/>
      <c r="FEJ450" s="193"/>
      <c r="FEK450" s="193"/>
      <c r="FEL450" s="193"/>
      <c r="FEM450" s="193"/>
      <c r="FEN450" s="193"/>
      <c r="FEO450" s="193"/>
      <c r="FEP450" s="193"/>
      <c r="FEQ450" s="193"/>
      <c r="FER450" s="193"/>
      <c r="FES450" s="193"/>
      <c r="FET450" s="193"/>
      <c r="FEU450" s="193"/>
      <c r="FEV450" s="193"/>
      <c r="FEW450" s="193"/>
      <c r="FEX450" s="193"/>
      <c r="FEY450" s="193"/>
      <c r="FEZ450" s="193"/>
      <c r="FFA450" s="193"/>
      <c r="FFB450" s="193"/>
      <c r="FFC450" s="193"/>
      <c r="FFD450" s="193"/>
      <c r="FFE450" s="193"/>
      <c r="FFF450" s="193"/>
      <c r="FFG450" s="193"/>
      <c r="FFH450" s="193"/>
      <c r="FFI450" s="193"/>
      <c r="FFJ450" s="193"/>
      <c r="FFK450" s="193"/>
      <c r="FFL450" s="193"/>
      <c r="FFM450" s="193"/>
      <c r="FFN450" s="193"/>
      <c r="FFO450" s="193"/>
      <c r="FFP450" s="193"/>
      <c r="FFQ450" s="193"/>
      <c r="FFR450" s="193"/>
      <c r="FFS450" s="193"/>
      <c r="FFT450" s="193"/>
      <c r="FFU450" s="193"/>
      <c r="FFV450" s="193"/>
      <c r="FFW450" s="193"/>
      <c r="FFX450" s="193"/>
      <c r="FFY450" s="193"/>
      <c r="FFZ450" s="193"/>
      <c r="FGA450" s="193"/>
      <c r="FGB450" s="193"/>
      <c r="FGC450" s="193"/>
      <c r="FGD450" s="193"/>
      <c r="FGE450" s="193"/>
      <c r="FGF450" s="193"/>
      <c r="FGG450" s="193"/>
      <c r="FGH450" s="193"/>
      <c r="FGI450" s="193"/>
      <c r="FGJ450" s="193"/>
      <c r="FGK450" s="193"/>
      <c r="FGL450" s="193"/>
      <c r="FGM450" s="193"/>
      <c r="FGN450" s="193"/>
      <c r="FGO450" s="193"/>
      <c r="FGP450" s="193"/>
      <c r="FGQ450" s="193"/>
      <c r="FGR450" s="193"/>
      <c r="FGS450" s="193"/>
      <c r="FGT450" s="193"/>
      <c r="FGU450" s="193"/>
      <c r="FGV450" s="193"/>
      <c r="FGW450" s="193"/>
      <c r="FGX450" s="193"/>
      <c r="FGY450" s="193"/>
      <c r="FGZ450" s="193"/>
      <c r="FHA450" s="193"/>
      <c r="FHB450" s="193"/>
      <c r="FHC450" s="193"/>
      <c r="FHD450" s="193"/>
      <c r="FHE450" s="193"/>
      <c r="FHF450" s="193"/>
      <c r="FHG450" s="193"/>
      <c r="FHH450" s="193"/>
      <c r="FHI450" s="193"/>
      <c r="FHJ450" s="193"/>
      <c r="FHK450" s="193"/>
      <c r="FHL450" s="193"/>
      <c r="FHM450" s="193"/>
      <c r="FHN450" s="193"/>
      <c r="FHO450" s="193"/>
      <c r="FHP450" s="193"/>
      <c r="FHQ450" s="193"/>
      <c r="FHR450" s="193"/>
      <c r="FHS450" s="193"/>
      <c r="FHT450" s="193"/>
      <c r="FHU450" s="193"/>
      <c r="FHV450" s="193"/>
      <c r="FHW450" s="193"/>
      <c r="FHX450" s="193"/>
      <c r="FHY450" s="193"/>
      <c r="FHZ450" s="193"/>
      <c r="FIA450" s="193"/>
      <c r="FIB450" s="193"/>
      <c r="FIC450" s="193"/>
      <c r="FID450" s="193"/>
      <c r="FIE450" s="193"/>
      <c r="FIF450" s="193"/>
      <c r="FIG450" s="193"/>
      <c r="FIH450" s="193"/>
      <c r="FII450" s="193"/>
      <c r="FIJ450" s="193"/>
      <c r="FIK450" s="193"/>
      <c r="FIL450" s="193"/>
      <c r="FIM450" s="193"/>
      <c r="FIN450" s="193"/>
      <c r="FIO450" s="193"/>
      <c r="FIP450" s="193"/>
      <c r="FIQ450" s="193"/>
      <c r="FIR450" s="193"/>
      <c r="FIS450" s="193"/>
      <c r="FIT450" s="193"/>
      <c r="FIU450" s="193"/>
      <c r="FIV450" s="193"/>
      <c r="FIW450" s="193"/>
      <c r="FIX450" s="193"/>
      <c r="FIY450" s="193"/>
      <c r="FIZ450" s="193"/>
      <c r="FJA450" s="193"/>
      <c r="FJB450" s="193"/>
      <c r="FJC450" s="193"/>
      <c r="FJD450" s="193"/>
      <c r="FJE450" s="193"/>
      <c r="FJF450" s="193"/>
      <c r="FJG450" s="193"/>
      <c r="FJH450" s="193"/>
      <c r="FJI450" s="193"/>
      <c r="FJJ450" s="193"/>
      <c r="FJK450" s="193"/>
      <c r="FJL450" s="193"/>
      <c r="FJM450" s="193"/>
      <c r="FJN450" s="193"/>
      <c r="FJO450" s="193"/>
      <c r="FJP450" s="193"/>
      <c r="FJQ450" s="193"/>
      <c r="FJR450" s="193"/>
      <c r="FJS450" s="193"/>
      <c r="FJT450" s="193"/>
      <c r="FJU450" s="193"/>
      <c r="FJV450" s="193"/>
      <c r="FJW450" s="193"/>
      <c r="FJX450" s="193"/>
      <c r="FJY450" s="193"/>
      <c r="FJZ450" s="193"/>
      <c r="FKA450" s="193"/>
      <c r="FKB450" s="193"/>
      <c r="FKC450" s="193"/>
      <c r="FKD450" s="193"/>
      <c r="FKE450" s="193"/>
      <c r="FKF450" s="193"/>
      <c r="FKG450" s="193"/>
      <c r="FKH450" s="193"/>
      <c r="FKI450" s="193"/>
      <c r="FKJ450" s="193"/>
      <c r="FKK450" s="193"/>
      <c r="FKL450" s="193"/>
      <c r="FKM450" s="193"/>
      <c r="FKN450" s="193"/>
      <c r="FKO450" s="193"/>
      <c r="FKP450" s="193"/>
      <c r="FKQ450" s="193"/>
      <c r="FKR450" s="193"/>
      <c r="FKS450" s="193"/>
      <c r="FKT450" s="193"/>
      <c r="FKU450" s="193"/>
      <c r="FKV450" s="193"/>
      <c r="FKW450" s="193"/>
      <c r="FKX450" s="193"/>
      <c r="FKY450" s="193"/>
      <c r="FKZ450" s="193"/>
      <c r="FLA450" s="193"/>
      <c r="FLB450" s="193"/>
      <c r="FLC450" s="193"/>
      <c r="FLD450" s="193"/>
      <c r="FLE450" s="193"/>
      <c r="FLF450" s="193"/>
      <c r="FLG450" s="193"/>
      <c r="FLH450" s="193"/>
      <c r="FLI450" s="193"/>
      <c r="FLJ450" s="193"/>
      <c r="FLK450" s="193"/>
      <c r="FLL450" s="193"/>
      <c r="FLM450" s="193"/>
      <c r="FLN450" s="193"/>
      <c r="FLO450" s="193"/>
      <c r="FLP450" s="193"/>
      <c r="FLQ450" s="193"/>
      <c r="FLR450" s="193"/>
      <c r="FLS450" s="193"/>
      <c r="FLT450" s="193"/>
      <c r="FLU450" s="193"/>
      <c r="FLV450" s="193"/>
      <c r="FLW450" s="193"/>
      <c r="FLX450" s="193"/>
      <c r="FLY450" s="193"/>
      <c r="FLZ450" s="193"/>
      <c r="FMA450" s="193"/>
      <c r="FMB450" s="193"/>
      <c r="FMC450" s="193"/>
      <c r="FMD450" s="193"/>
      <c r="FME450" s="193"/>
      <c r="FMF450" s="193"/>
      <c r="FMG450" s="193"/>
      <c r="FMH450" s="193"/>
      <c r="FMI450" s="193"/>
      <c r="FMJ450" s="193"/>
      <c r="FMK450" s="193"/>
      <c r="FML450" s="193"/>
      <c r="FMM450" s="193"/>
      <c r="FMN450" s="193"/>
      <c r="FMO450" s="193"/>
      <c r="FMP450" s="193"/>
      <c r="FMQ450" s="193"/>
      <c r="FMR450" s="193"/>
      <c r="FMS450" s="193"/>
      <c r="FMT450" s="193"/>
      <c r="FMU450" s="193"/>
      <c r="FMV450" s="193"/>
      <c r="FMW450" s="193"/>
      <c r="FMX450" s="193"/>
      <c r="FMY450" s="193"/>
      <c r="FMZ450" s="193"/>
      <c r="FNA450" s="193"/>
      <c r="FNB450" s="193"/>
      <c r="FNC450" s="193"/>
      <c r="FND450" s="193"/>
      <c r="FNE450" s="193"/>
      <c r="FNF450" s="193"/>
      <c r="FNG450" s="193"/>
      <c r="FNH450" s="193"/>
      <c r="FNI450" s="193"/>
      <c r="FNJ450" s="193"/>
      <c r="FNK450" s="193"/>
      <c r="FNL450" s="193"/>
      <c r="FNM450" s="193"/>
      <c r="FNN450" s="193"/>
      <c r="FNO450" s="193"/>
      <c r="FNP450" s="193"/>
      <c r="FNQ450" s="193"/>
      <c r="FNR450" s="193"/>
      <c r="FNS450" s="193"/>
      <c r="FNT450" s="193"/>
      <c r="FNU450" s="193"/>
      <c r="FNV450" s="193"/>
      <c r="FNW450" s="193"/>
      <c r="FNX450" s="193"/>
      <c r="FNY450" s="193"/>
      <c r="FNZ450" s="193"/>
      <c r="FOA450" s="193"/>
      <c r="FOB450" s="193"/>
      <c r="FOC450" s="193"/>
      <c r="FOD450" s="193"/>
      <c r="FOE450" s="193"/>
      <c r="FOF450" s="193"/>
      <c r="FOG450" s="193"/>
      <c r="FOH450" s="193"/>
      <c r="FOI450" s="193"/>
      <c r="FOJ450" s="193"/>
      <c r="FOK450" s="193"/>
      <c r="FOL450" s="193"/>
      <c r="FOM450" s="193"/>
      <c r="FON450" s="193"/>
      <c r="FOO450" s="193"/>
      <c r="FOP450" s="193"/>
      <c r="FOQ450" s="193"/>
      <c r="FOR450" s="193"/>
      <c r="FOS450" s="193"/>
      <c r="FOT450" s="193"/>
      <c r="FOU450" s="193"/>
      <c r="FOV450" s="193"/>
      <c r="FOW450" s="193"/>
      <c r="FOX450" s="193"/>
      <c r="FOY450" s="193"/>
      <c r="FOZ450" s="193"/>
      <c r="FPA450" s="193"/>
      <c r="FPB450" s="193"/>
      <c r="FPC450" s="193"/>
      <c r="FPD450" s="193"/>
      <c r="FPE450" s="193"/>
      <c r="FPF450" s="193"/>
      <c r="FPG450" s="193"/>
      <c r="FPH450" s="193"/>
      <c r="FPI450" s="193"/>
      <c r="FPJ450" s="193"/>
      <c r="FPK450" s="193"/>
      <c r="FPL450" s="193"/>
      <c r="FPM450" s="193"/>
      <c r="FPN450" s="193"/>
      <c r="FPO450" s="193"/>
      <c r="FPP450" s="193"/>
      <c r="FPQ450" s="193"/>
      <c r="FPR450" s="193"/>
      <c r="FPS450" s="193"/>
      <c r="FPT450" s="193"/>
      <c r="FPU450" s="193"/>
      <c r="FPV450" s="193"/>
      <c r="FPW450" s="193"/>
      <c r="FPX450" s="193"/>
      <c r="FPY450" s="193"/>
      <c r="FPZ450" s="193"/>
      <c r="FQA450" s="193"/>
      <c r="FQB450" s="193"/>
      <c r="FQC450" s="193"/>
      <c r="FQD450" s="193"/>
      <c r="FQE450" s="193"/>
      <c r="FQF450" s="193"/>
      <c r="FQG450" s="193"/>
      <c r="FQH450" s="193"/>
      <c r="FQI450" s="193"/>
      <c r="FQJ450" s="193"/>
      <c r="FQK450" s="193"/>
      <c r="FQL450" s="193"/>
      <c r="FQM450" s="193"/>
      <c r="FQN450" s="193"/>
      <c r="FQO450" s="193"/>
      <c r="FQP450" s="193"/>
      <c r="FQQ450" s="193"/>
      <c r="FQR450" s="193"/>
      <c r="FQS450" s="193"/>
      <c r="FQT450" s="193"/>
      <c r="FQU450" s="193"/>
      <c r="FQV450" s="193"/>
      <c r="FQW450" s="193"/>
      <c r="FQX450" s="193"/>
      <c r="FQY450" s="193"/>
      <c r="FQZ450" s="193"/>
      <c r="FRA450" s="193"/>
      <c r="FRB450" s="193"/>
      <c r="FRC450" s="193"/>
      <c r="FRD450" s="193"/>
      <c r="FRE450" s="193"/>
      <c r="FRF450" s="193"/>
      <c r="FRG450" s="193"/>
      <c r="FRH450" s="193"/>
      <c r="FRI450" s="193"/>
      <c r="FRJ450" s="193"/>
      <c r="FRK450" s="193"/>
      <c r="FRL450" s="193"/>
      <c r="FRM450" s="193"/>
      <c r="FRN450" s="193"/>
      <c r="FRO450" s="193"/>
      <c r="FRP450" s="193"/>
      <c r="FRQ450" s="193"/>
      <c r="FRR450" s="193"/>
      <c r="FRS450" s="193"/>
      <c r="FRT450" s="193"/>
      <c r="FRU450" s="193"/>
      <c r="FRV450" s="193"/>
      <c r="FRW450" s="193"/>
      <c r="FRX450" s="193"/>
      <c r="FRY450" s="193"/>
      <c r="FRZ450" s="193"/>
      <c r="FSA450" s="193"/>
      <c r="FSB450" s="193"/>
      <c r="FSC450" s="193"/>
      <c r="FSD450" s="193"/>
      <c r="FSE450" s="193"/>
      <c r="FSF450" s="193"/>
      <c r="FSG450" s="193"/>
      <c r="FSH450" s="193"/>
      <c r="FSI450" s="193"/>
      <c r="FSJ450" s="193"/>
      <c r="FSK450" s="193"/>
      <c r="FSL450" s="193"/>
      <c r="FSM450" s="193"/>
      <c r="FSN450" s="193"/>
      <c r="FSO450" s="193"/>
      <c r="FSP450" s="193"/>
      <c r="FSQ450" s="193"/>
      <c r="FSR450" s="193"/>
      <c r="FSS450" s="193"/>
      <c r="FST450" s="193"/>
      <c r="FSU450" s="193"/>
      <c r="FSV450" s="193"/>
      <c r="FSW450" s="193"/>
      <c r="FSX450" s="193"/>
      <c r="FSY450" s="193"/>
      <c r="FSZ450" s="193"/>
      <c r="FTA450" s="193"/>
      <c r="FTB450" s="193"/>
      <c r="FTC450" s="193"/>
      <c r="FTD450" s="193"/>
      <c r="FTE450" s="193"/>
      <c r="FTF450" s="193"/>
      <c r="FTG450" s="193"/>
      <c r="FTH450" s="193"/>
      <c r="FTI450" s="193"/>
      <c r="FTJ450" s="193"/>
      <c r="FTK450" s="193"/>
      <c r="FTL450" s="193"/>
      <c r="FTM450" s="193"/>
      <c r="FTN450" s="193"/>
      <c r="FTO450" s="193"/>
      <c r="FTP450" s="193"/>
      <c r="FTQ450" s="193"/>
      <c r="FTR450" s="193"/>
      <c r="FTS450" s="193"/>
      <c r="FTT450" s="193"/>
      <c r="FTU450" s="193"/>
      <c r="FTV450" s="193"/>
      <c r="FTW450" s="193"/>
      <c r="FTX450" s="193"/>
      <c r="FTY450" s="193"/>
      <c r="FTZ450" s="193"/>
      <c r="FUA450" s="193"/>
      <c r="FUB450" s="193"/>
      <c r="FUC450" s="193"/>
      <c r="FUD450" s="193"/>
      <c r="FUE450" s="193"/>
      <c r="FUF450" s="193"/>
      <c r="FUG450" s="193"/>
      <c r="FUH450" s="193"/>
      <c r="FUI450" s="193"/>
      <c r="FUJ450" s="193"/>
      <c r="FUK450" s="193"/>
      <c r="FUL450" s="193"/>
      <c r="FUM450" s="193"/>
      <c r="FUN450" s="193"/>
      <c r="FUO450" s="193"/>
      <c r="FUP450" s="193"/>
      <c r="FUQ450" s="193"/>
      <c r="FUR450" s="193"/>
      <c r="FUS450" s="193"/>
      <c r="FUT450" s="193"/>
      <c r="FUU450" s="193"/>
      <c r="FUV450" s="193"/>
      <c r="FUW450" s="193"/>
      <c r="FUX450" s="193"/>
      <c r="FUY450" s="193"/>
      <c r="FUZ450" s="193"/>
      <c r="FVA450" s="193"/>
      <c r="FVB450" s="193"/>
      <c r="FVC450" s="193"/>
      <c r="FVD450" s="193"/>
      <c r="FVE450" s="193"/>
      <c r="FVF450" s="193"/>
      <c r="FVG450" s="193"/>
      <c r="FVH450" s="193"/>
      <c r="FVI450" s="193"/>
      <c r="FVJ450" s="193"/>
      <c r="FVK450" s="193"/>
      <c r="FVL450" s="193"/>
      <c r="FVM450" s="193"/>
      <c r="FVN450" s="193"/>
      <c r="FVO450" s="193"/>
      <c r="FVP450" s="193"/>
      <c r="FVQ450" s="193"/>
      <c r="FVR450" s="193"/>
      <c r="FVS450" s="193"/>
      <c r="FVT450" s="193"/>
      <c r="FVU450" s="193"/>
      <c r="FVV450" s="193"/>
      <c r="FVW450" s="193"/>
      <c r="FVX450" s="193"/>
      <c r="FVY450" s="193"/>
      <c r="FVZ450" s="193"/>
      <c r="FWA450" s="193"/>
      <c r="FWB450" s="193"/>
      <c r="FWC450" s="193"/>
      <c r="FWD450" s="193"/>
      <c r="FWE450" s="193"/>
      <c r="FWF450" s="193"/>
      <c r="FWG450" s="193"/>
      <c r="FWH450" s="193"/>
      <c r="FWI450" s="193"/>
      <c r="FWJ450" s="193"/>
      <c r="FWK450" s="193"/>
      <c r="FWL450" s="193"/>
      <c r="FWM450" s="193"/>
      <c r="FWN450" s="193"/>
      <c r="FWO450" s="193"/>
      <c r="FWP450" s="193"/>
      <c r="FWQ450" s="193"/>
      <c r="FWR450" s="193"/>
      <c r="FWS450" s="193"/>
      <c r="FWT450" s="193"/>
      <c r="FWU450" s="193"/>
      <c r="FWV450" s="193"/>
      <c r="FWW450" s="193"/>
      <c r="FWX450" s="193"/>
      <c r="FWY450" s="193"/>
      <c r="FWZ450" s="193"/>
      <c r="FXA450" s="193"/>
      <c r="FXB450" s="193"/>
      <c r="FXC450" s="193"/>
      <c r="FXD450" s="193"/>
      <c r="FXE450" s="193"/>
      <c r="FXF450" s="193"/>
      <c r="FXG450" s="193"/>
      <c r="FXH450" s="193"/>
      <c r="FXI450" s="193"/>
      <c r="FXJ450" s="193"/>
      <c r="FXK450" s="193"/>
      <c r="FXL450" s="193"/>
      <c r="FXM450" s="193"/>
      <c r="FXN450" s="193"/>
      <c r="FXO450" s="193"/>
      <c r="FXP450" s="193"/>
      <c r="FXQ450" s="193"/>
      <c r="FXR450" s="193"/>
      <c r="FXS450" s="193"/>
      <c r="FXT450" s="193"/>
      <c r="FXU450" s="193"/>
      <c r="FXV450" s="193"/>
      <c r="FXW450" s="193"/>
      <c r="FXX450" s="193"/>
      <c r="FXY450" s="193"/>
      <c r="FXZ450" s="193"/>
      <c r="FYA450" s="193"/>
      <c r="FYB450" s="193"/>
      <c r="FYC450" s="193"/>
      <c r="FYD450" s="193"/>
      <c r="FYE450" s="193"/>
      <c r="FYF450" s="193"/>
      <c r="FYG450" s="193"/>
      <c r="FYH450" s="193"/>
      <c r="FYI450" s="193"/>
      <c r="FYJ450" s="193"/>
      <c r="FYK450" s="193"/>
      <c r="FYL450" s="193"/>
      <c r="FYM450" s="193"/>
      <c r="FYN450" s="193"/>
      <c r="FYO450" s="193"/>
      <c r="FYP450" s="193"/>
      <c r="FYQ450" s="193"/>
      <c r="FYR450" s="193"/>
      <c r="FYS450" s="193"/>
      <c r="FYT450" s="193"/>
      <c r="FYU450" s="193"/>
      <c r="FYV450" s="193"/>
      <c r="FYW450" s="193"/>
      <c r="FYX450" s="193"/>
      <c r="FYY450" s="193"/>
      <c r="FYZ450" s="193"/>
      <c r="FZA450" s="193"/>
      <c r="FZB450" s="193"/>
      <c r="FZC450" s="193"/>
      <c r="FZD450" s="193"/>
      <c r="FZE450" s="193"/>
      <c r="FZF450" s="193"/>
      <c r="FZG450" s="193"/>
      <c r="FZH450" s="193"/>
      <c r="FZI450" s="193"/>
      <c r="FZJ450" s="193"/>
      <c r="FZK450" s="193"/>
      <c r="FZL450" s="193"/>
      <c r="FZM450" s="193"/>
      <c r="FZN450" s="193"/>
      <c r="FZO450" s="193"/>
      <c r="FZP450" s="193"/>
      <c r="FZQ450" s="193"/>
      <c r="FZR450" s="193"/>
      <c r="FZS450" s="193"/>
      <c r="FZT450" s="193"/>
      <c r="FZU450" s="193"/>
      <c r="FZV450" s="193"/>
      <c r="FZW450" s="193"/>
      <c r="FZX450" s="193"/>
      <c r="FZY450" s="193"/>
      <c r="FZZ450" s="193"/>
      <c r="GAA450" s="193"/>
      <c r="GAB450" s="193"/>
      <c r="GAC450" s="193"/>
      <c r="GAD450" s="193"/>
      <c r="GAE450" s="193"/>
      <c r="GAF450" s="193"/>
      <c r="GAG450" s="193"/>
      <c r="GAH450" s="193"/>
      <c r="GAI450" s="193"/>
      <c r="GAJ450" s="193"/>
      <c r="GAK450" s="193"/>
      <c r="GAL450" s="193"/>
      <c r="GAM450" s="193"/>
      <c r="GAN450" s="193"/>
      <c r="GAO450" s="193"/>
      <c r="GAP450" s="193"/>
      <c r="GAQ450" s="193"/>
      <c r="GAR450" s="193"/>
      <c r="GAS450" s="193"/>
      <c r="GAT450" s="193"/>
      <c r="GAU450" s="193"/>
      <c r="GAV450" s="193"/>
      <c r="GAW450" s="193"/>
      <c r="GAX450" s="193"/>
      <c r="GAY450" s="193"/>
      <c r="GAZ450" s="193"/>
      <c r="GBA450" s="193"/>
      <c r="GBB450" s="193"/>
      <c r="GBC450" s="193"/>
      <c r="GBD450" s="193"/>
      <c r="GBE450" s="193"/>
      <c r="GBF450" s="193"/>
      <c r="GBG450" s="193"/>
      <c r="GBH450" s="193"/>
      <c r="GBI450" s="193"/>
      <c r="GBJ450" s="193"/>
      <c r="GBK450" s="193"/>
      <c r="GBL450" s="193"/>
      <c r="GBM450" s="193"/>
      <c r="GBN450" s="193"/>
      <c r="GBO450" s="193"/>
      <c r="GBP450" s="193"/>
      <c r="GBQ450" s="193"/>
      <c r="GBR450" s="193"/>
      <c r="GBS450" s="193"/>
      <c r="GBT450" s="193"/>
      <c r="GBU450" s="193"/>
      <c r="GBV450" s="193"/>
      <c r="GBW450" s="193"/>
      <c r="GBX450" s="193"/>
      <c r="GBY450" s="193"/>
      <c r="GBZ450" s="193"/>
      <c r="GCA450" s="193"/>
      <c r="GCB450" s="193"/>
      <c r="GCC450" s="193"/>
      <c r="GCD450" s="193"/>
      <c r="GCE450" s="193"/>
      <c r="GCF450" s="193"/>
      <c r="GCG450" s="193"/>
      <c r="GCH450" s="193"/>
      <c r="GCI450" s="193"/>
      <c r="GCJ450" s="193"/>
      <c r="GCK450" s="193"/>
      <c r="GCL450" s="193"/>
      <c r="GCM450" s="193"/>
      <c r="GCN450" s="193"/>
      <c r="GCO450" s="193"/>
      <c r="GCP450" s="193"/>
      <c r="GCQ450" s="193"/>
      <c r="GCR450" s="193"/>
      <c r="GCS450" s="193"/>
      <c r="GCT450" s="193"/>
      <c r="GCU450" s="193"/>
      <c r="GCV450" s="193"/>
      <c r="GCW450" s="193"/>
      <c r="GCX450" s="193"/>
      <c r="GCY450" s="193"/>
      <c r="GCZ450" s="193"/>
      <c r="GDA450" s="193"/>
      <c r="GDB450" s="193"/>
      <c r="GDC450" s="193"/>
      <c r="GDD450" s="193"/>
      <c r="GDE450" s="193"/>
      <c r="GDF450" s="193"/>
      <c r="GDG450" s="193"/>
      <c r="GDH450" s="193"/>
      <c r="GDI450" s="193"/>
      <c r="GDJ450" s="193"/>
      <c r="GDK450" s="193"/>
      <c r="GDL450" s="193"/>
      <c r="GDM450" s="193"/>
      <c r="GDN450" s="193"/>
      <c r="GDO450" s="193"/>
      <c r="GDP450" s="193"/>
      <c r="GDQ450" s="193"/>
      <c r="GDR450" s="193"/>
      <c r="GDS450" s="193"/>
      <c r="GDT450" s="193"/>
      <c r="GDU450" s="193"/>
      <c r="GDV450" s="193"/>
      <c r="GDW450" s="193"/>
      <c r="GDX450" s="193"/>
      <c r="GDY450" s="193"/>
      <c r="GDZ450" s="193"/>
      <c r="GEA450" s="193"/>
      <c r="GEB450" s="193"/>
      <c r="GEC450" s="193"/>
      <c r="GED450" s="193"/>
      <c r="GEE450" s="193"/>
      <c r="GEF450" s="193"/>
      <c r="GEG450" s="193"/>
      <c r="GEH450" s="193"/>
      <c r="GEI450" s="193"/>
      <c r="GEJ450" s="193"/>
      <c r="GEK450" s="193"/>
      <c r="GEL450" s="193"/>
      <c r="GEM450" s="193"/>
      <c r="GEN450" s="193"/>
      <c r="GEO450" s="193"/>
      <c r="GEP450" s="193"/>
      <c r="GEQ450" s="193"/>
      <c r="GER450" s="193"/>
      <c r="GES450" s="193"/>
      <c r="GET450" s="193"/>
      <c r="GEU450" s="193"/>
      <c r="GEV450" s="193"/>
      <c r="GEW450" s="193"/>
      <c r="GEX450" s="193"/>
      <c r="GEY450" s="193"/>
      <c r="GEZ450" s="193"/>
      <c r="GFA450" s="193"/>
      <c r="GFB450" s="193"/>
      <c r="GFC450" s="193"/>
      <c r="GFD450" s="193"/>
      <c r="GFE450" s="193"/>
      <c r="GFF450" s="193"/>
      <c r="GFG450" s="193"/>
      <c r="GFH450" s="193"/>
      <c r="GFI450" s="193"/>
      <c r="GFJ450" s="193"/>
      <c r="GFK450" s="193"/>
      <c r="GFL450" s="193"/>
      <c r="GFM450" s="193"/>
      <c r="GFN450" s="193"/>
      <c r="GFO450" s="193"/>
      <c r="GFP450" s="193"/>
      <c r="GFQ450" s="193"/>
      <c r="GFR450" s="193"/>
      <c r="GFS450" s="193"/>
      <c r="GFT450" s="193"/>
      <c r="GFU450" s="193"/>
      <c r="GFV450" s="193"/>
      <c r="GFW450" s="193"/>
      <c r="GFX450" s="193"/>
      <c r="GFY450" s="193"/>
      <c r="GFZ450" s="193"/>
      <c r="GGA450" s="193"/>
      <c r="GGB450" s="193"/>
      <c r="GGC450" s="193"/>
      <c r="GGD450" s="193"/>
      <c r="GGE450" s="193"/>
      <c r="GGF450" s="193"/>
      <c r="GGG450" s="193"/>
      <c r="GGH450" s="193"/>
      <c r="GGI450" s="193"/>
      <c r="GGJ450" s="193"/>
      <c r="GGK450" s="193"/>
      <c r="GGL450" s="193"/>
      <c r="GGM450" s="193"/>
      <c r="GGN450" s="193"/>
      <c r="GGO450" s="193"/>
      <c r="GGP450" s="193"/>
      <c r="GGQ450" s="193"/>
      <c r="GGR450" s="193"/>
      <c r="GGS450" s="193"/>
      <c r="GGT450" s="193"/>
      <c r="GGU450" s="193"/>
      <c r="GGV450" s="193"/>
      <c r="GGW450" s="193"/>
      <c r="GGX450" s="193"/>
      <c r="GGY450" s="193"/>
      <c r="GGZ450" s="193"/>
      <c r="GHA450" s="193"/>
      <c r="GHB450" s="193"/>
      <c r="GHC450" s="193"/>
      <c r="GHD450" s="193"/>
      <c r="GHE450" s="193"/>
      <c r="GHF450" s="193"/>
      <c r="GHG450" s="193"/>
      <c r="GHH450" s="193"/>
      <c r="GHI450" s="193"/>
      <c r="GHJ450" s="193"/>
      <c r="GHK450" s="193"/>
      <c r="GHL450" s="193"/>
      <c r="GHM450" s="193"/>
      <c r="GHN450" s="193"/>
      <c r="GHO450" s="193"/>
      <c r="GHP450" s="193"/>
      <c r="GHQ450" s="193"/>
      <c r="GHR450" s="193"/>
      <c r="GHS450" s="193"/>
      <c r="GHT450" s="193"/>
      <c r="GHU450" s="193"/>
      <c r="GHV450" s="193"/>
      <c r="GHW450" s="193"/>
      <c r="GHX450" s="193"/>
      <c r="GHY450" s="193"/>
      <c r="GHZ450" s="193"/>
      <c r="GIA450" s="193"/>
      <c r="GIB450" s="193"/>
      <c r="GIC450" s="193"/>
      <c r="GID450" s="193"/>
      <c r="GIE450" s="193"/>
      <c r="GIF450" s="193"/>
      <c r="GIG450" s="193"/>
      <c r="GIH450" s="193"/>
      <c r="GII450" s="193"/>
      <c r="GIJ450" s="193"/>
      <c r="GIK450" s="193"/>
      <c r="GIL450" s="193"/>
      <c r="GIM450" s="193"/>
      <c r="GIN450" s="193"/>
      <c r="GIO450" s="193"/>
      <c r="GIP450" s="193"/>
      <c r="GIQ450" s="193"/>
      <c r="GIR450" s="193"/>
      <c r="GIS450" s="193"/>
      <c r="GIT450" s="193"/>
      <c r="GIU450" s="193"/>
      <c r="GIV450" s="193"/>
      <c r="GIW450" s="193"/>
      <c r="GIX450" s="193"/>
      <c r="GIY450" s="193"/>
      <c r="GIZ450" s="193"/>
      <c r="GJA450" s="193"/>
      <c r="GJB450" s="193"/>
      <c r="GJC450" s="193"/>
      <c r="GJD450" s="193"/>
      <c r="GJE450" s="193"/>
      <c r="GJF450" s="193"/>
      <c r="GJG450" s="193"/>
      <c r="GJH450" s="193"/>
      <c r="GJI450" s="193"/>
      <c r="GJJ450" s="193"/>
      <c r="GJK450" s="193"/>
      <c r="GJL450" s="193"/>
      <c r="GJM450" s="193"/>
      <c r="GJN450" s="193"/>
      <c r="GJO450" s="193"/>
      <c r="GJP450" s="193"/>
      <c r="GJQ450" s="193"/>
      <c r="GJR450" s="193"/>
      <c r="GJS450" s="193"/>
      <c r="GJT450" s="193"/>
      <c r="GJU450" s="193"/>
      <c r="GJV450" s="193"/>
      <c r="GJW450" s="193"/>
      <c r="GJX450" s="193"/>
      <c r="GJY450" s="193"/>
      <c r="GJZ450" s="193"/>
      <c r="GKA450" s="193"/>
      <c r="GKB450" s="193"/>
      <c r="GKC450" s="193"/>
      <c r="GKD450" s="193"/>
      <c r="GKE450" s="193"/>
      <c r="GKF450" s="193"/>
      <c r="GKG450" s="193"/>
      <c r="GKH450" s="193"/>
      <c r="GKI450" s="193"/>
      <c r="GKJ450" s="193"/>
      <c r="GKK450" s="193"/>
      <c r="GKL450" s="193"/>
      <c r="GKM450" s="193"/>
      <c r="GKN450" s="193"/>
      <c r="GKO450" s="193"/>
      <c r="GKP450" s="193"/>
      <c r="GKQ450" s="193"/>
      <c r="GKR450" s="193"/>
      <c r="GKS450" s="193"/>
      <c r="GKT450" s="193"/>
      <c r="GKU450" s="193"/>
      <c r="GKV450" s="193"/>
      <c r="GKW450" s="193"/>
      <c r="GKX450" s="193"/>
      <c r="GKY450" s="193"/>
      <c r="GKZ450" s="193"/>
      <c r="GLA450" s="193"/>
      <c r="GLB450" s="193"/>
      <c r="GLC450" s="193"/>
      <c r="GLD450" s="193"/>
      <c r="GLE450" s="193"/>
      <c r="GLF450" s="193"/>
      <c r="GLG450" s="193"/>
      <c r="GLH450" s="193"/>
      <c r="GLI450" s="193"/>
      <c r="GLJ450" s="193"/>
      <c r="GLK450" s="193"/>
      <c r="GLL450" s="193"/>
      <c r="GLM450" s="193"/>
      <c r="GLN450" s="193"/>
      <c r="GLO450" s="193"/>
      <c r="GLP450" s="193"/>
      <c r="GLQ450" s="193"/>
      <c r="GLR450" s="193"/>
      <c r="GLS450" s="193"/>
      <c r="GLT450" s="193"/>
      <c r="GLU450" s="193"/>
      <c r="GLV450" s="193"/>
      <c r="GLW450" s="193"/>
      <c r="GLX450" s="193"/>
      <c r="GLY450" s="193"/>
      <c r="GLZ450" s="193"/>
      <c r="GMA450" s="193"/>
      <c r="GMB450" s="193"/>
      <c r="GMC450" s="193"/>
      <c r="GMD450" s="193"/>
      <c r="GME450" s="193"/>
      <c r="GMF450" s="193"/>
      <c r="GMG450" s="193"/>
      <c r="GMH450" s="193"/>
      <c r="GMI450" s="193"/>
      <c r="GMJ450" s="193"/>
      <c r="GMK450" s="193"/>
      <c r="GML450" s="193"/>
      <c r="GMM450" s="193"/>
      <c r="GMN450" s="193"/>
      <c r="GMO450" s="193"/>
      <c r="GMP450" s="193"/>
      <c r="GMQ450" s="193"/>
      <c r="GMR450" s="193"/>
      <c r="GMS450" s="193"/>
      <c r="GMT450" s="193"/>
      <c r="GMU450" s="193"/>
      <c r="GMV450" s="193"/>
      <c r="GMW450" s="193"/>
      <c r="GMX450" s="193"/>
      <c r="GMY450" s="193"/>
      <c r="GMZ450" s="193"/>
      <c r="GNA450" s="193"/>
      <c r="GNB450" s="193"/>
      <c r="GNC450" s="193"/>
      <c r="GND450" s="193"/>
      <c r="GNE450" s="193"/>
      <c r="GNF450" s="193"/>
      <c r="GNG450" s="193"/>
      <c r="GNH450" s="193"/>
      <c r="GNI450" s="193"/>
      <c r="GNJ450" s="193"/>
      <c r="GNK450" s="193"/>
      <c r="GNL450" s="193"/>
      <c r="GNM450" s="193"/>
      <c r="GNN450" s="193"/>
      <c r="GNO450" s="193"/>
      <c r="GNP450" s="193"/>
      <c r="GNQ450" s="193"/>
      <c r="GNR450" s="193"/>
      <c r="GNS450" s="193"/>
      <c r="GNT450" s="193"/>
      <c r="GNU450" s="193"/>
      <c r="GNV450" s="193"/>
      <c r="GNW450" s="193"/>
      <c r="GNX450" s="193"/>
      <c r="GNY450" s="193"/>
      <c r="GNZ450" s="193"/>
      <c r="GOA450" s="193"/>
      <c r="GOB450" s="193"/>
      <c r="GOC450" s="193"/>
      <c r="GOD450" s="193"/>
      <c r="GOE450" s="193"/>
      <c r="GOF450" s="193"/>
      <c r="GOG450" s="193"/>
      <c r="GOH450" s="193"/>
      <c r="GOI450" s="193"/>
      <c r="GOJ450" s="193"/>
      <c r="GOK450" s="193"/>
      <c r="GOL450" s="193"/>
      <c r="GOM450" s="193"/>
      <c r="GON450" s="193"/>
      <c r="GOO450" s="193"/>
      <c r="GOP450" s="193"/>
      <c r="GOQ450" s="193"/>
      <c r="GOR450" s="193"/>
      <c r="GOS450" s="193"/>
      <c r="GOT450" s="193"/>
      <c r="GOU450" s="193"/>
      <c r="GOV450" s="193"/>
      <c r="GOW450" s="193"/>
      <c r="GOX450" s="193"/>
      <c r="GOY450" s="193"/>
      <c r="GOZ450" s="193"/>
      <c r="GPA450" s="193"/>
      <c r="GPB450" s="193"/>
      <c r="GPC450" s="193"/>
      <c r="GPD450" s="193"/>
      <c r="GPE450" s="193"/>
      <c r="GPF450" s="193"/>
      <c r="GPG450" s="193"/>
      <c r="GPH450" s="193"/>
      <c r="GPI450" s="193"/>
      <c r="GPJ450" s="193"/>
      <c r="GPK450" s="193"/>
      <c r="GPL450" s="193"/>
      <c r="GPM450" s="193"/>
      <c r="GPN450" s="193"/>
      <c r="GPO450" s="193"/>
      <c r="GPP450" s="193"/>
      <c r="GPQ450" s="193"/>
      <c r="GPR450" s="193"/>
      <c r="GPS450" s="193"/>
      <c r="GPT450" s="193"/>
      <c r="GPU450" s="193"/>
      <c r="GPV450" s="193"/>
      <c r="GPW450" s="193"/>
      <c r="GPX450" s="193"/>
      <c r="GPY450" s="193"/>
      <c r="GPZ450" s="193"/>
      <c r="GQA450" s="193"/>
      <c r="GQB450" s="193"/>
      <c r="GQC450" s="193"/>
      <c r="GQD450" s="193"/>
      <c r="GQE450" s="193"/>
      <c r="GQF450" s="193"/>
      <c r="GQG450" s="193"/>
      <c r="GQH450" s="193"/>
      <c r="GQI450" s="193"/>
      <c r="GQJ450" s="193"/>
      <c r="GQK450" s="193"/>
      <c r="GQL450" s="193"/>
      <c r="GQM450" s="193"/>
      <c r="GQN450" s="193"/>
      <c r="GQO450" s="193"/>
      <c r="GQP450" s="193"/>
      <c r="GQQ450" s="193"/>
      <c r="GQR450" s="193"/>
      <c r="GQS450" s="193"/>
      <c r="GQT450" s="193"/>
      <c r="GQU450" s="193"/>
      <c r="GQV450" s="193"/>
      <c r="GQW450" s="193"/>
      <c r="GQX450" s="193"/>
      <c r="GQY450" s="193"/>
      <c r="GQZ450" s="193"/>
      <c r="GRA450" s="193"/>
      <c r="GRB450" s="193"/>
      <c r="GRC450" s="193"/>
      <c r="GRD450" s="193"/>
      <c r="GRE450" s="193"/>
      <c r="GRF450" s="193"/>
      <c r="GRG450" s="193"/>
      <c r="GRH450" s="193"/>
      <c r="GRI450" s="193"/>
      <c r="GRJ450" s="193"/>
      <c r="GRK450" s="193"/>
      <c r="GRL450" s="193"/>
      <c r="GRM450" s="193"/>
      <c r="GRN450" s="193"/>
      <c r="GRO450" s="193"/>
      <c r="GRP450" s="193"/>
      <c r="GRQ450" s="193"/>
      <c r="GRR450" s="193"/>
      <c r="GRS450" s="193"/>
      <c r="GRT450" s="193"/>
      <c r="GRU450" s="193"/>
      <c r="GRV450" s="193"/>
      <c r="GRW450" s="193"/>
      <c r="GRX450" s="193"/>
      <c r="GRY450" s="193"/>
      <c r="GRZ450" s="193"/>
      <c r="GSA450" s="193"/>
      <c r="GSB450" s="193"/>
      <c r="GSC450" s="193"/>
      <c r="GSD450" s="193"/>
      <c r="GSE450" s="193"/>
      <c r="GSF450" s="193"/>
      <c r="GSG450" s="193"/>
      <c r="GSH450" s="193"/>
      <c r="GSI450" s="193"/>
      <c r="GSJ450" s="193"/>
      <c r="GSK450" s="193"/>
      <c r="GSL450" s="193"/>
      <c r="GSM450" s="193"/>
      <c r="GSN450" s="193"/>
      <c r="GSO450" s="193"/>
      <c r="GSP450" s="193"/>
      <c r="GSQ450" s="193"/>
      <c r="GSR450" s="193"/>
      <c r="GSS450" s="193"/>
      <c r="GST450" s="193"/>
      <c r="GSU450" s="193"/>
      <c r="GSV450" s="193"/>
      <c r="GSW450" s="193"/>
      <c r="GSX450" s="193"/>
      <c r="GSY450" s="193"/>
      <c r="GSZ450" s="193"/>
      <c r="GTA450" s="193"/>
      <c r="GTB450" s="193"/>
      <c r="GTC450" s="193"/>
      <c r="GTD450" s="193"/>
      <c r="GTE450" s="193"/>
      <c r="GTF450" s="193"/>
      <c r="GTG450" s="193"/>
      <c r="GTH450" s="193"/>
      <c r="GTI450" s="193"/>
      <c r="GTJ450" s="193"/>
      <c r="GTK450" s="193"/>
      <c r="GTL450" s="193"/>
      <c r="GTM450" s="193"/>
      <c r="GTN450" s="193"/>
      <c r="GTO450" s="193"/>
      <c r="GTP450" s="193"/>
      <c r="GTQ450" s="193"/>
      <c r="GTR450" s="193"/>
      <c r="GTS450" s="193"/>
      <c r="GTT450" s="193"/>
      <c r="GTU450" s="193"/>
      <c r="GTV450" s="193"/>
      <c r="GTW450" s="193"/>
      <c r="GTX450" s="193"/>
      <c r="GTY450" s="193"/>
      <c r="GTZ450" s="193"/>
      <c r="GUA450" s="193"/>
      <c r="GUB450" s="193"/>
      <c r="GUC450" s="193"/>
      <c r="GUD450" s="193"/>
      <c r="GUE450" s="193"/>
      <c r="GUF450" s="193"/>
      <c r="GUG450" s="193"/>
      <c r="GUH450" s="193"/>
      <c r="GUI450" s="193"/>
      <c r="GUJ450" s="193"/>
      <c r="GUK450" s="193"/>
      <c r="GUL450" s="193"/>
      <c r="GUM450" s="193"/>
      <c r="GUN450" s="193"/>
      <c r="GUO450" s="193"/>
      <c r="GUP450" s="193"/>
      <c r="GUQ450" s="193"/>
      <c r="GUR450" s="193"/>
      <c r="GUS450" s="193"/>
      <c r="GUT450" s="193"/>
      <c r="GUU450" s="193"/>
      <c r="GUV450" s="193"/>
      <c r="GUW450" s="193"/>
      <c r="GUX450" s="193"/>
      <c r="GUY450" s="193"/>
      <c r="GUZ450" s="193"/>
      <c r="GVA450" s="193"/>
      <c r="GVB450" s="193"/>
      <c r="GVC450" s="193"/>
      <c r="GVD450" s="193"/>
      <c r="GVE450" s="193"/>
      <c r="GVF450" s="193"/>
      <c r="GVG450" s="193"/>
      <c r="GVH450" s="193"/>
      <c r="GVI450" s="193"/>
      <c r="GVJ450" s="193"/>
      <c r="GVK450" s="193"/>
      <c r="GVL450" s="193"/>
      <c r="GVM450" s="193"/>
      <c r="GVN450" s="193"/>
      <c r="GVO450" s="193"/>
      <c r="GVP450" s="193"/>
      <c r="GVQ450" s="193"/>
      <c r="GVR450" s="193"/>
      <c r="GVS450" s="193"/>
      <c r="GVT450" s="193"/>
      <c r="GVU450" s="193"/>
      <c r="GVV450" s="193"/>
      <c r="GVW450" s="193"/>
      <c r="GVX450" s="193"/>
      <c r="GVY450" s="193"/>
      <c r="GVZ450" s="193"/>
      <c r="GWA450" s="193"/>
      <c r="GWB450" s="193"/>
      <c r="GWC450" s="193"/>
      <c r="GWD450" s="193"/>
      <c r="GWE450" s="193"/>
      <c r="GWF450" s="193"/>
      <c r="GWG450" s="193"/>
      <c r="GWH450" s="193"/>
      <c r="GWI450" s="193"/>
      <c r="GWJ450" s="193"/>
      <c r="GWK450" s="193"/>
      <c r="GWL450" s="193"/>
      <c r="GWM450" s="193"/>
      <c r="GWN450" s="193"/>
      <c r="GWO450" s="193"/>
      <c r="GWP450" s="193"/>
      <c r="GWQ450" s="193"/>
      <c r="GWR450" s="193"/>
      <c r="GWS450" s="193"/>
      <c r="GWT450" s="193"/>
      <c r="GWU450" s="193"/>
      <c r="GWV450" s="193"/>
      <c r="GWW450" s="193"/>
      <c r="GWX450" s="193"/>
      <c r="GWY450" s="193"/>
      <c r="GWZ450" s="193"/>
      <c r="GXA450" s="193"/>
      <c r="GXB450" s="193"/>
      <c r="GXC450" s="193"/>
      <c r="GXD450" s="193"/>
      <c r="GXE450" s="193"/>
      <c r="GXF450" s="193"/>
      <c r="GXG450" s="193"/>
      <c r="GXH450" s="193"/>
      <c r="GXI450" s="193"/>
      <c r="GXJ450" s="193"/>
      <c r="GXK450" s="193"/>
      <c r="GXL450" s="193"/>
      <c r="GXM450" s="193"/>
      <c r="GXN450" s="193"/>
      <c r="GXO450" s="193"/>
      <c r="GXP450" s="193"/>
      <c r="GXQ450" s="193"/>
      <c r="GXR450" s="193"/>
      <c r="GXS450" s="193"/>
      <c r="GXT450" s="193"/>
      <c r="GXU450" s="193"/>
      <c r="GXV450" s="193"/>
      <c r="GXW450" s="193"/>
      <c r="GXX450" s="193"/>
      <c r="GXY450" s="193"/>
      <c r="GXZ450" s="193"/>
      <c r="GYA450" s="193"/>
      <c r="GYB450" s="193"/>
      <c r="GYC450" s="193"/>
      <c r="GYD450" s="193"/>
      <c r="GYE450" s="193"/>
      <c r="GYF450" s="193"/>
      <c r="GYG450" s="193"/>
      <c r="GYH450" s="193"/>
      <c r="GYI450" s="193"/>
      <c r="GYJ450" s="193"/>
      <c r="GYK450" s="193"/>
      <c r="GYL450" s="193"/>
      <c r="GYM450" s="193"/>
      <c r="GYN450" s="193"/>
      <c r="GYO450" s="193"/>
      <c r="GYP450" s="193"/>
      <c r="GYQ450" s="193"/>
      <c r="GYR450" s="193"/>
      <c r="GYS450" s="193"/>
      <c r="GYT450" s="193"/>
      <c r="GYU450" s="193"/>
      <c r="GYV450" s="193"/>
      <c r="GYW450" s="193"/>
      <c r="GYX450" s="193"/>
      <c r="GYY450" s="193"/>
      <c r="GYZ450" s="193"/>
      <c r="GZA450" s="193"/>
      <c r="GZB450" s="193"/>
      <c r="GZC450" s="193"/>
      <c r="GZD450" s="193"/>
      <c r="GZE450" s="193"/>
      <c r="GZF450" s="193"/>
      <c r="GZG450" s="193"/>
      <c r="GZH450" s="193"/>
      <c r="GZI450" s="193"/>
      <c r="GZJ450" s="193"/>
      <c r="GZK450" s="193"/>
      <c r="GZL450" s="193"/>
      <c r="GZM450" s="193"/>
      <c r="GZN450" s="193"/>
      <c r="GZO450" s="193"/>
      <c r="GZP450" s="193"/>
      <c r="GZQ450" s="193"/>
      <c r="GZR450" s="193"/>
      <c r="GZS450" s="193"/>
      <c r="GZT450" s="193"/>
      <c r="GZU450" s="193"/>
      <c r="GZV450" s="193"/>
      <c r="GZW450" s="193"/>
      <c r="GZX450" s="193"/>
      <c r="GZY450" s="193"/>
      <c r="GZZ450" s="193"/>
      <c r="HAA450" s="193"/>
      <c r="HAB450" s="193"/>
      <c r="HAC450" s="193"/>
      <c r="HAD450" s="193"/>
      <c r="HAE450" s="193"/>
      <c r="HAF450" s="193"/>
      <c r="HAG450" s="193"/>
      <c r="HAH450" s="193"/>
      <c r="HAI450" s="193"/>
      <c r="HAJ450" s="193"/>
      <c r="HAK450" s="193"/>
      <c r="HAL450" s="193"/>
      <c r="HAM450" s="193"/>
      <c r="HAN450" s="193"/>
      <c r="HAO450" s="193"/>
      <c r="HAP450" s="193"/>
      <c r="HAQ450" s="193"/>
      <c r="HAR450" s="193"/>
      <c r="HAS450" s="193"/>
      <c r="HAT450" s="193"/>
      <c r="HAU450" s="193"/>
      <c r="HAV450" s="193"/>
      <c r="HAW450" s="193"/>
      <c r="HAX450" s="193"/>
      <c r="HAY450" s="193"/>
      <c r="HAZ450" s="193"/>
      <c r="HBA450" s="193"/>
      <c r="HBB450" s="193"/>
      <c r="HBC450" s="193"/>
      <c r="HBD450" s="193"/>
      <c r="HBE450" s="193"/>
      <c r="HBF450" s="193"/>
      <c r="HBG450" s="193"/>
      <c r="HBH450" s="193"/>
      <c r="HBI450" s="193"/>
      <c r="HBJ450" s="193"/>
      <c r="HBK450" s="193"/>
      <c r="HBL450" s="193"/>
      <c r="HBM450" s="193"/>
      <c r="HBN450" s="193"/>
      <c r="HBO450" s="193"/>
      <c r="HBP450" s="193"/>
      <c r="HBQ450" s="193"/>
      <c r="HBR450" s="193"/>
      <c r="HBS450" s="193"/>
      <c r="HBT450" s="193"/>
      <c r="HBU450" s="193"/>
      <c r="HBV450" s="193"/>
      <c r="HBW450" s="193"/>
      <c r="HBX450" s="193"/>
      <c r="HBY450" s="193"/>
      <c r="HBZ450" s="193"/>
      <c r="HCA450" s="193"/>
      <c r="HCB450" s="193"/>
      <c r="HCC450" s="193"/>
      <c r="HCD450" s="193"/>
      <c r="HCE450" s="193"/>
      <c r="HCF450" s="193"/>
      <c r="HCG450" s="193"/>
      <c r="HCH450" s="193"/>
      <c r="HCI450" s="193"/>
      <c r="HCJ450" s="193"/>
      <c r="HCK450" s="193"/>
      <c r="HCL450" s="193"/>
      <c r="HCM450" s="193"/>
      <c r="HCN450" s="193"/>
      <c r="HCO450" s="193"/>
      <c r="HCP450" s="193"/>
      <c r="HCQ450" s="193"/>
      <c r="HCR450" s="193"/>
      <c r="HCS450" s="193"/>
      <c r="HCT450" s="193"/>
      <c r="HCU450" s="193"/>
      <c r="HCV450" s="193"/>
      <c r="HCW450" s="193"/>
      <c r="HCX450" s="193"/>
      <c r="HCY450" s="193"/>
      <c r="HCZ450" s="193"/>
      <c r="HDA450" s="193"/>
      <c r="HDB450" s="193"/>
      <c r="HDC450" s="193"/>
      <c r="HDD450" s="193"/>
      <c r="HDE450" s="193"/>
      <c r="HDF450" s="193"/>
      <c r="HDG450" s="193"/>
      <c r="HDH450" s="193"/>
      <c r="HDI450" s="193"/>
      <c r="HDJ450" s="193"/>
      <c r="HDK450" s="193"/>
      <c r="HDL450" s="193"/>
      <c r="HDM450" s="193"/>
      <c r="HDN450" s="193"/>
      <c r="HDO450" s="193"/>
      <c r="HDP450" s="193"/>
      <c r="HDQ450" s="193"/>
      <c r="HDR450" s="193"/>
      <c r="HDS450" s="193"/>
      <c r="HDT450" s="193"/>
      <c r="HDU450" s="193"/>
      <c r="HDV450" s="193"/>
      <c r="HDW450" s="193"/>
      <c r="HDX450" s="193"/>
      <c r="HDY450" s="193"/>
      <c r="HDZ450" s="193"/>
      <c r="HEA450" s="193"/>
      <c r="HEB450" s="193"/>
      <c r="HEC450" s="193"/>
      <c r="HED450" s="193"/>
      <c r="HEE450" s="193"/>
      <c r="HEF450" s="193"/>
      <c r="HEG450" s="193"/>
      <c r="HEH450" s="193"/>
      <c r="HEI450" s="193"/>
      <c r="HEJ450" s="193"/>
      <c r="HEK450" s="193"/>
      <c r="HEL450" s="193"/>
      <c r="HEM450" s="193"/>
      <c r="HEN450" s="193"/>
      <c r="HEO450" s="193"/>
      <c r="HEP450" s="193"/>
      <c r="HEQ450" s="193"/>
      <c r="HER450" s="193"/>
      <c r="HES450" s="193"/>
      <c r="HET450" s="193"/>
      <c r="HEU450" s="193"/>
      <c r="HEV450" s="193"/>
      <c r="HEW450" s="193"/>
      <c r="HEX450" s="193"/>
      <c r="HEY450" s="193"/>
      <c r="HEZ450" s="193"/>
      <c r="HFA450" s="193"/>
      <c r="HFB450" s="193"/>
      <c r="HFC450" s="193"/>
      <c r="HFD450" s="193"/>
      <c r="HFE450" s="193"/>
      <c r="HFF450" s="193"/>
      <c r="HFG450" s="193"/>
      <c r="HFH450" s="193"/>
      <c r="HFI450" s="193"/>
      <c r="HFJ450" s="193"/>
      <c r="HFK450" s="193"/>
      <c r="HFL450" s="193"/>
      <c r="HFM450" s="193"/>
      <c r="HFN450" s="193"/>
      <c r="HFO450" s="193"/>
      <c r="HFP450" s="193"/>
      <c r="HFQ450" s="193"/>
      <c r="HFR450" s="193"/>
      <c r="HFS450" s="193"/>
      <c r="HFT450" s="193"/>
      <c r="HFU450" s="193"/>
      <c r="HFV450" s="193"/>
      <c r="HFW450" s="193"/>
      <c r="HFX450" s="193"/>
      <c r="HFY450" s="193"/>
      <c r="HFZ450" s="193"/>
      <c r="HGA450" s="193"/>
      <c r="HGB450" s="193"/>
      <c r="HGC450" s="193"/>
      <c r="HGD450" s="193"/>
      <c r="HGE450" s="193"/>
      <c r="HGF450" s="193"/>
      <c r="HGG450" s="193"/>
      <c r="HGH450" s="193"/>
      <c r="HGI450" s="193"/>
      <c r="HGJ450" s="193"/>
      <c r="HGK450" s="193"/>
      <c r="HGL450" s="193"/>
      <c r="HGM450" s="193"/>
      <c r="HGN450" s="193"/>
      <c r="HGO450" s="193"/>
      <c r="HGP450" s="193"/>
      <c r="HGQ450" s="193"/>
      <c r="HGR450" s="193"/>
      <c r="HGS450" s="193"/>
      <c r="HGT450" s="193"/>
      <c r="HGU450" s="193"/>
      <c r="HGV450" s="193"/>
      <c r="HGW450" s="193"/>
      <c r="HGX450" s="193"/>
      <c r="HGY450" s="193"/>
      <c r="HGZ450" s="193"/>
      <c r="HHA450" s="193"/>
      <c r="HHB450" s="193"/>
      <c r="HHC450" s="193"/>
      <c r="HHD450" s="193"/>
      <c r="HHE450" s="193"/>
      <c r="HHF450" s="193"/>
      <c r="HHG450" s="193"/>
      <c r="HHH450" s="193"/>
      <c r="HHI450" s="193"/>
      <c r="HHJ450" s="193"/>
      <c r="HHK450" s="193"/>
      <c r="HHL450" s="193"/>
      <c r="HHM450" s="193"/>
      <c r="HHN450" s="193"/>
      <c r="HHO450" s="193"/>
      <c r="HHP450" s="193"/>
      <c r="HHQ450" s="193"/>
      <c r="HHR450" s="193"/>
      <c r="HHS450" s="193"/>
      <c r="HHT450" s="193"/>
      <c r="HHU450" s="193"/>
      <c r="HHV450" s="193"/>
      <c r="HHW450" s="193"/>
      <c r="HHX450" s="193"/>
      <c r="HHY450" s="193"/>
      <c r="HHZ450" s="193"/>
      <c r="HIA450" s="193"/>
      <c r="HIB450" s="193"/>
      <c r="HIC450" s="193"/>
      <c r="HID450" s="193"/>
      <c r="HIE450" s="193"/>
      <c r="HIF450" s="193"/>
      <c r="HIG450" s="193"/>
      <c r="HIH450" s="193"/>
      <c r="HII450" s="193"/>
      <c r="HIJ450" s="193"/>
      <c r="HIK450" s="193"/>
      <c r="HIL450" s="193"/>
      <c r="HIM450" s="193"/>
      <c r="HIN450" s="193"/>
      <c r="HIO450" s="193"/>
      <c r="HIP450" s="193"/>
      <c r="HIQ450" s="193"/>
      <c r="HIR450" s="193"/>
      <c r="HIS450" s="193"/>
      <c r="HIT450" s="193"/>
      <c r="HIU450" s="193"/>
      <c r="HIV450" s="193"/>
      <c r="HIW450" s="193"/>
      <c r="HIX450" s="193"/>
      <c r="HIY450" s="193"/>
      <c r="HIZ450" s="193"/>
      <c r="HJA450" s="193"/>
      <c r="HJB450" s="193"/>
      <c r="HJC450" s="193"/>
      <c r="HJD450" s="193"/>
      <c r="HJE450" s="193"/>
      <c r="HJF450" s="193"/>
      <c r="HJG450" s="193"/>
      <c r="HJH450" s="193"/>
      <c r="HJI450" s="193"/>
      <c r="HJJ450" s="193"/>
      <c r="HJK450" s="193"/>
      <c r="HJL450" s="193"/>
      <c r="HJM450" s="193"/>
      <c r="HJN450" s="193"/>
      <c r="HJO450" s="193"/>
      <c r="HJP450" s="193"/>
      <c r="HJQ450" s="193"/>
      <c r="HJR450" s="193"/>
      <c r="HJS450" s="193"/>
      <c r="HJT450" s="193"/>
      <c r="HJU450" s="193"/>
      <c r="HJV450" s="193"/>
      <c r="HJW450" s="193"/>
      <c r="HJX450" s="193"/>
      <c r="HJY450" s="193"/>
      <c r="HJZ450" s="193"/>
      <c r="HKA450" s="193"/>
      <c r="HKB450" s="193"/>
      <c r="HKC450" s="193"/>
      <c r="HKD450" s="193"/>
      <c r="HKE450" s="193"/>
      <c r="HKF450" s="193"/>
      <c r="HKG450" s="193"/>
      <c r="HKH450" s="193"/>
      <c r="HKI450" s="193"/>
      <c r="HKJ450" s="193"/>
      <c r="HKK450" s="193"/>
      <c r="HKL450" s="193"/>
      <c r="HKM450" s="193"/>
      <c r="HKN450" s="193"/>
      <c r="HKO450" s="193"/>
      <c r="HKP450" s="193"/>
      <c r="HKQ450" s="193"/>
      <c r="HKR450" s="193"/>
      <c r="HKS450" s="193"/>
      <c r="HKT450" s="193"/>
      <c r="HKU450" s="193"/>
      <c r="HKV450" s="193"/>
      <c r="HKW450" s="193"/>
      <c r="HKX450" s="193"/>
      <c r="HKY450" s="193"/>
      <c r="HKZ450" s="193"/>
      <c r="HLA450" s="193"/>
      <c r="HLB450" s="193"/>
      <c r="HLC450" s="193"/>
      <c r="HLD450" s="193"/>
      <c r="HLE450" s="193"/>
      <c r="HLF450" s="193"/>
      <c r="HLG450" s="193"/>
      <c r="HLH450" s="193"/>
      <c r="HLI450" s="193"/>
      <c r="HLJ450" s="193"/>
      <c r="HLK450" s="193"/>
      <c r="HLL450" s="193"/>
      <c r="HLM450" s="193"/>
      <c r="HLN450" s="193"/>
      <c r="HLO450" s="193"/>
      <c r="HLP450" s="193"/>
      <c r="HLQ450" s="193"/>
      <c r="HLR450" s="193"/>
      <c r="HLS450" s="193"/>
      <c r="HLT450" s="193"/>
      <c r="HLU450" s="193"/>
      <c r="HLV450" s="193"/>
      <c r="HLW450" s="193"/>
      <c r="HLX450" s="193"/>
      <c r="HLY450" s="193"/>
      <c r="HLZ450" s="193"/>
      <c r="HMA450" s="193"/>
      <c r="HMB450" s="193"/>
      <c r="HMC450" s="193"/>
      <c r="HMD450" s="193"/>
      <c r="HME450" s="193"/>
      <c r="HMF450" s="193"/>
      <c r="HMG450" s="193"/>
      <c r="HMH450" s="193"/>
      <c r="HMI450" s="193"/>
      <c r="HMJ450" s="193"/>
      <c r="HMK450" s="193"/>
      <c r="HML450" s="193"/>
      <c r="HMM450" s="193"/>
      <c r="HMN450" s="193"/>
      <c r="HMO450" s="193"/>
      <c r="HMP450" s="193"/>
      <c r="HMQ450" s="193"/>
      <c r="HMR450" s="193"/>
      <c r="HMS450" s="193"/>
      <c r="HMT450" s="193"/>
      <c r="HMU450" s="193"/>
      <c r="HMV450" s="193"/>
      <c r="HMW450" s="193"/>
      <c r="HMX450" s="193"/>
      <c r="HMY450" s="193"/>
      <c r="HMZ450" s="193"/>
      <c r="HNA450" s="193"/>
      <c r="HNB450" s="193"/>
      <c r="HNC450" s="193"/>
      <c r="HND450" s="193"/>
      <c r="HNE450" s="193"/>
      <c r="HNF450" s="193"/>
      <c r="HNG450" s="193"/>
      <c r="HNH450" s="193"/>
      <c r="HNI450" s="193"/>
      <c r="HNJ450" s="193"/>
      <c r="HNK450" s="193"/>
      <c r="HNL450" s="193"/>
      <c r="HNM450" s="193"/>
      <c r="HNN450" s="193"/>
      <c r="HNO450" s="193"/>
      <c r="HNP450" s="193"/>
      <c r="HNQ450" s="193"/>
      <c r="HNR450" s="193"/>
      <c r="HNS450" s="193"/>
      <c r="HNT450" s="193"/>
      <c r="HNU450" s="193"/>
      <c r="HNV450" s="193"/>
      <c r="HNW450" s="193"/>
      <c r="HNX450" s="193"/>
      <c r="HNY450" s="193"/>
      <c r="HNZ450" s="193"/>
      <c r="HOA450" s="193"/>
      <c r="HOB450" s="193"/>
      <c r="HOC450" s="193"/>
      <c r="HOD450" s="193"/>
      <c r="HOE450" s="193"/>
      <c r="HOF450" s="193"/>
      <c r="HOG450" s="193"/>
      <c r="HOH450" s="193"/>
      <c r="HOI450" s="193"/>
      <c r="HOJ450" s="193"/>
      <c r="HOK450" s="193"/>
      <c r="HOL450" s="193"/>
      <c r="HOM450" s="193"/>
      <c r="HON450" s="193"/>
      <c r="HOO450" s="193"/>
      <c r="HOP450" s="193"/>
      <c r="HOQ450" s="193"/>
      <c r="HOR450" s="193"/>
      <c r="HOS450" s="193"/>
      <c r="HOT450" s="193"/>
      <c r="HOU450" s="193"/>
      <c r="HOV450" s="193"/>
      <c r="HOW450" s="193"/>
      <c r="HOX450" s="193"/>
      <c r="HOY450" s="193"/>
      <c r="HOZ450" s="193"/>
      <c r="HPA450" s="193"/>
      <c r="HPB450" s="193"/>
      <c r="HPC450" s="193"/>
      <c r="HPD450" s="193"/>
      <c r="HPE450" s="193"/>
      <c r="HPF450" s="193"/>
      <c r="HPG450" s="193"/>
      <c r="HPH450" s="193"/>
      <c r="HPI450" s="193"/>
      <c r="HPJ450" s="193"/>
      <c r="HPK450" s="193"/>
      <c r="HPL450" s="193"/>
      <c r="HPM450" s="193"/>
      <c r="HPN450" s="193"/>
      <c r="HPO450" s="193"/>
      <c r="HPP450" s="193"/>
      <c r="HPQ450" s="193"/>
      <c r="HPR450" s="193"/>
      <c r="HPS450" s="193"/>
      <c r="HPT450" s="193"/>
      <c r="HPU450" s="193"/>
      <c r="HPV450" s="193"/>
      <c r="HPW450" s="193"/>
      <c r="HPX450" s="193"/>
      <c r="HPY450" s="193"/>
      <c r="HPZ450" s="193"/>
      <c r="HQA450" s="193"/>
      <c r="HQB450" s="193"/>
      <c r="HQC450" s="193"/>
      <c r="HQD450" s="193"/>
      <c r="HQE450" s="193"/>
      <c r="HQF450" s="193"/>
      <c r="HQG450" s="193"/>
      <c r="HQH450" s="193"/>
      <c r="HQI450" s="193"/>
      <c r="HQJ450" s="193"/>
      <c r="HQK450" s="193"/>
      <c r="HQL450" s="193"/>
      <c r="HQM450" s="193"/>
      <c r="HQN450" s="193"/>
      <c r="HQO450" s="193"/>
      <c r="HQP450" s="193"/>
      <c r="HQQ450" s="193"/>
      <c r="HQR450" s="193"/>
      <c r="HQS450" s="193"/>
      <c r="HQT450" s="193"/>
      <c r="HQU450" s="193"/>
      <c r="HQV450" s="193"/>
      <c r="HQW450" s="193"/>
      <c r="HQX450" s="193"/>
      <c r="HQY450" s="193"/>
      <c r="HQZ450" s="193"/>
      <c r="HRA450" s="193"/>
      <c r="HRB450" s="193"/>
      <c r="HRC450" s="193"/>
      <c r="HRD450" s="193"/>
      <c r="HRE450" s="193"/>
      <c r="HRF450" s="193"/>
      <c r="HRG450" s="193"/>
      <c r="HRH450" s="193"/>
      <c r="HRI450" s="193"/>
      <c r="HRJ450" s="193"/>
      <c r="HRK450" s="193"/>
      <c r="HRL450" s="193"/>
      <c r="HRM450" s="193"/>
      <c r="HRN450" s="193"/>
      <c r="HRO450" s="193"/>
      <c r="HRP450" s="193"/>
      <c r="HRQ450" s="193"/>
      <c r="HRR450" s="193"/>
      <c r="HRS450" s="193"/>
      <c r="HRT450" s="193"/>
      <c r="HRU450" s="193"/>
      <c r="HRV450" s="193"/>
      <c r="HRW450" s="193"/>
      <c r="HRX450" s="193"/>
      <c r="HRY450" s="193"/>
      <c r="HRZ450" s="193"/>
      <c r="HSA450" s="193"/>
      <c r="HSB450" s="193"/>
      <c r="HSC450" s="193"/>
      <c r="HSD450" s="193"/>
      <c r="HSE450" s="193"/>
      <c r="HSF450" s="193"/>
      <c r="HSG450" s="193"/>
      <c r="HSH450" s="193"/>
      <c r="HSI450" s="193"/>
      <c r="HSJ450" s="193"/>
      <c r="HSK450" s="193"/>
      <c r="HSL450" s="193"/>
      <c r="HSM450" s="193"/>
      <c r="HSN450" s="193"/>
      <c r="HSO450" s="193"/>
      <c r="HSP450" s="193"/>
      <c r="HSQ450" s="193"/>
      <c r="HSR450" s="193"/>
      <c r="HSS450" s="193"/>
      <c r="HST450" s="193"/>
      <c r="HSU450" s="193"/>
      <c r="HSV450" s="193"/>
      <c r="HSW450" s="193"/>
      <c r="HSX450" s="193"/>
      <c r="HSY450" s="193"/>
      <c r="HSZ450" s="193"/>
      <c r="HTA450" s="193"/>
      <c r="HTB450" s="193"/>
      <c r="HTC450" s="193"/>
      <c r="HTD450" s="193"/>
      <c r="HTE450" s="193"/>
      <c r="HTF450" s="193"/>
      <c r="HTG450" s="193"/>
      <c r="HTH450" s="193"/>
      <c r="HTI450" s="193"/>
      <c r="HTJ450" s="193"/>
      <c r="HTK450" s="193"/>
      <c r="HTL450" s="193"/>
      <c r="HTM450" s="193"/>
      <c r="HTN450" s="193"/>
      <c r="HTO450" s="193"/>
      <c r="HTP450" s="193"/>
      <c r="HTQ450" s="193"/>
      <c r="HTR450" s="193"/>
      <c r="HTS450" s="193"/>
      <c r="HTT450" s="193"/>
      <c r="HTU450" s="193"/>
      <c r="HTV450" s="193"/>
      <c r="HTW450" s="193"/>
      <c r="HTX450" s="193"/>
      <c r="HTY450" s="193"/>
      <c r="HTZ450" s="193"/>
      <c r="HUA450" s="193"/>
      <c r="HUB450" s="193"/>
      <c r="HUC450" s="193"/>
      <c r="HUD450" s="193"/>
      <c r="HUE450" s="193"/>
      <c r="HUF450" s="193"/>
      <c r="HUG450" s="193"/>
      <c r="HUH450" s="193"/>
      <c r="HUI450" s="193"/>
      <c r="HUJ450" s="193"/>
      <c r="HUK450" s="193"/>
      <c r="HUL450" s="193"/>
      <c r="HUM450" s="193"/>
      <c r="HUN450" s="193"/>
      <c r="HUO450" s="193"/>
      <c r="HUP450" s="193"/>
      <c r="HUQ450" s="193"/>
      <c r="HUR450" s="193"/>
      <c r="HUS450" s="193"/>
      <c r="HUT450" s="193"/>
      <c r="HUU450" s="193"/>
      <c r="HUV450" s="193"/>
      <c r="HUW450" s="193"/>
      <c r="HUX450" s="193"/>
      <c r="HUY450" s="193"/>
      <c r="HUZ450" s="193"/>
      <c r="HVA450" s="193"/>
      <c r="HVB450" s="193"/>
      <c r="HVC450" s="193"/>
      <c r="HVD450" s="193"/>
      <c r="HVE450" s="193"/>
      <c r="HVF450" s="193"/>
      <c r="HVG450" s="193"/>
      <c r="HVH450" s="193"/>
      <c r="HVI450" s="193"/>
      <c r="HVJ450" s="193"/>
      <c r="HVK450" s="193"/>
      <c r="HVL450" s="193"/>
      <c r="HVM450" s="193"/>
      <c r="HVN450" s="193"/>
      <c r="HVO450" s="193"/>
      <c r="HVP450" s="193"/>
      <c r="HVQ450" s="193"/>
      <c r="HVR450" s="193"/>
      <c r="HVS450" s="193"/>
      <c r="HVT450" s="193"/>
      <c r="HVU450" s="193"/>
      <c r="HVV450" s="193"/>
      <c r="HVW450" s="193"/>
      <c r="HVX450" s="193"/>
      <c r="HVY450" s="193"/>
      <c r="HVZ450" s="193"/>
      <c r="HWA450" s="193"/>
      <c r="HWB450" s="193"/>
      <c r="HWC450" s="193"/>
      <c r="HWD450" s="193"/>
      <c r="HWE450" s="193"/>
      <c r="HWF450" s="193"/>
      <c r="HWG450" s="193"/>
      <c r="HWH450" s="193"/>
      <c r="HWI450" s="193"/>
      <c r="HWJ450" s="193"/>
      <c r="HWK450" s="193"/>
      <c r="HWL450" s="193"/>
      <c r="HWM450" s="193"/>
      <c r="HWN450" s="193"/>
      <c r="HWO450" s="193"/>
      <c r="HWP450" s="193"/>
      <c r="HWQ450" s="193"/>
      <c r="HWR450" s="193"/>
      <c r="HWS450" s="193"/>
      <c r="HWT450" s="193"/>
      <c r="HWU450" s="193"/>
      <c r="HWV450" s="193"/>
      <c r="HWW450" s="193"/>
      <c r="HWX450" s="193"/>
      <c r="HWY450" s="193"/>
      <c r="HWZ450" s="193"/>
      <c r="HXA450" s="193"/>
      <c r="HXB450" s="193"/>
      <c r="HXC450" s="193"/>
      <c r="HXD450" s="193"/>
      <c r="HXE450" s="193"/>
      <c r="HXF450" s="193"/>
      <c r="HXG450" s="193"/>
      <c r="HXH450" s="193"/>
      <c r="HXI450" s="193"/>
      <c r="HXJ450" s="193"/>
      <c r="HXK450" s="193"/>
      <c r="HXL450" s="193"/>
      <c r="HXM450" s="193"/>
      <c r="HXN450" s="193"/>
      <c r="HXO450" s="193"/>
      <c r="HXP450" s="193"/>
      <c r="HXQ450" s="193"/>
      <c r="HXR450" s="193"/>
      <c r="HXS450" s="193"/>
      <c r="HXT450" s="193"/>
      <c r="HXU450" s="193"/>
      <c r="HXV450" s="193"/>
      <c r="HXW450" s="193"/>
      <c r="HXX450" s="193"/>
      <c r="HXY450" s="193"/>
      <c r="HXZ450" s="193"/>
      <c r="HYA450" s="193"/>
      <c r="HYB450" s="193"/>
      <c r="HYC450" s="193"/>
      <c r="HYD450" s="193"/>
      <c r="HYE450" s="193"/>
      <c r="HYF450" s="193"/>
      <c r="HYG450" s="193"/>
      <c r="HYH450" s="193"/>
      <c r="HYI450" s="193"/>
      <c r="HYJ450" s="193"/>
      <c r="HYK450" s="193"/>
      <c r="HYL450" s="193"/>
      <c r="HYM450" s="193"/>
      <c r="HYN450" s="193"/>
      <c r="HYO450" s="193"/>
      <c r="HYP450" s="193"/>
      <c r="HYQ450" s="193"/>
      <c r="HYR450" s="193"/>
      <c r="HYS450" s="193"/>
      <c r="HYT450" s="193"/>
      <c r="HYU450" s="193"/>
      <c r="HYV450" s="193"/>
      <c r="HYW450" s="193"/>
      <c r="HYX450" s="193"/>
      <c r="HYY450" s="193"/>
      <c r="HYZ450" s="193"/>
      <c r="HZA450" s="193"/>
      <c r="HZB450" s="193"/>
      <c r="HZC450" s="193"/>
      <c r="HZD450" s="193"/>
      <c r="HZE450" s="193"/>
      <c r="HZF450" s="193"/>
      <c r="HZG450" s="193"/>
      <c r="HZH450" s="193"/>
      <c r="HZI450" s="193"/>
      <c r="HZJ450" s="193"/>
      <c r="HZK450" s="193"/>
      <c r="HZL450" s="193"/>
      <c r="HZM450" s="193"/>
      <c r="HZN450" s="193"/>
      <c r="HZO450" s="193"/>
      <c r="HZP450" s="193"/>
      <c r="HZQ450" s="193"/>
      <c r="HZR450" s="193"/>
      <c r="HZS450" s="193"/>
      <c r="HZT450" s="193"/>
      <c r="HZU450" s="193"/>
      <c r="HZV450" s="193"/>
      <c r="HZW450" s="193"/>
      <c r="HZX450" s="193"/>
      <c r="HZY450" s="193"/>
      <c r="HZZ450" s="193"/>
      <c r="IAA450" s="193"/>
      <c r="IAB450" s="193"/>
      <c r="IAC450" s="193"/>
      <c r="IAD450" s="193"/>
      <c r="IAE450" s="193"/>
      <c r="IAF450" s="193"/>
      <c r="IAG450" s="193"/>
      <c r="IAH450" s="193"/>
      <c r="IAI450" s="193"/>
      <c r="IAJ450" s="193"/>
      <c r="IAK450" s="193"/>
      <c r="IAL450" s="193"/>
      <c r="IAM450" s="193"/>
      <c r="IAN450" s="193"/>
      <c r="IAO450" s="193"/>
      <c r="IAP450" s="193"/>
      <c r="IAQ450" s="193"/>
      <c r="IAR450" s="193"/>
      <c r="IAS450" s="193"/>
      <c r="IAT450" s="193"/>
      <c r="IAU450" s="193"/>
      <c r="IAV450" s="193"/>
      <c r="IAW450" s="193"/>
      <c r="IAX450" s="193"/>
      <c r="IAY450" s="193"/>
      <c r="IAZ450" s="193"/>
      <c r="IBA450" s="193"/>
      <c r="IBB450" s="193"/>
      <c r="IBC450" s="193"/>
      <c r="IBD450" s="193"/>
      <c r="IBE450" s="193"/>
      <c r="IBF450" s="193"/>
      <c r="IBG450" s="193"/>
      <c r="IBH450" s="193"/>
      <c r="IBI450" s="193"/>
      <c r="IBJ450" s="193"/>
      <c r="IBK450" s="193"/>
      <c r="IBL450" s="193"/>
      <c r="IBM450" s="193"/>
      <c r="IBN450" s="193"/>
      <c r="IBO450" s="193"/>
      <c r="IBP450" s="193"/>
      <c r="IBQ450" s="193"/>
      <c r="IBR450" s="193"/>
      <c r="IBS450" s="193"/>
      <c r="IBT450" s="193"/>
      <c r="IBU450" s="193"/>
      <c r="IBV450" s="193"/>
      <c r="IBW450" s="193"/>
      <c r="IBX450" s="193"/>
      <c r="IBY450" s="193"/>
      <c r="IBZ450" s="193"/>
      <c r="ICA450" s="193"/>
      <c r="ICB450" s="193"/>
      <c r="ICC450" s="193"/>
      <c r="ICD450" s="193"/>
      <c r="ICE450" s="193"/>
      <c r="ICF450" s="193"/>
      <c r="ICG450" s="193"/>
      <c r="ICH450" s="193"/>
      <c r="ICI450" s="193"/>
      <c r="ICJ450" s="193"/>
      <c r="ICK450" s="193"/>
      <c r="ICL450" s="193"/>
      <c r="ICM450" s="193"/>
      <c r="ICN450" s="193"/>
      <c r="ICO450" s="193"/>
      <c r="ICP450" s="193"/>
      <c r="ICQ450" s="193"/>
      <c r="ICR450" s="193"/>
      <c r="ICS450" s="193"/>
      <c r="ICT450" s="193"/>
      <c r="ICU450" s="193"/>
      <c r="ICV450" s="193"/>
      <c r="ICW450" s="193"/>
      <c r="ICX450" s="193"/>
      <c r="ICY450" s="193"/>
      <c r="ICZ450" s="193"/>
      <c r="IDA450" s="193"/>
      <c r="IDB450" s="193"/>
      <c r="IDC450" s="193"/>
      <c r="IDD450" s="193"/>
      <c r="IDE450" s="193"/>
      <c r="IDF450" s="193"/>
      <c r="IDG450" s="193"/>
      <c r="IDH450" s="193"/>
      <c r="IDI450" s="193"/>
      <c r="IDJ450" s="193"/>
      <c r="IDK450" s="193"/>
      <c r="IDL450" s="193"/>
      <c r="IDM450" s="193"/>
      <c r="IDN450" s="193"/>
      <c r="IDO450" s="193"/>
      <c r="IDP450" s="193"/>
      <c r="IDQ450" s="193"/>
      <c r="IDR450" s="193"/>
      <c r="IDS450" s="193"/>
      <c r="IDT450" s="193"/>
      <c r="IDU450" s="193"/>
      <c r="IDV450" s="193"/>
      <c r="IDW450" s="193"/>
      <c r="IDX450" s="193"/>
      <c r="IDY450" s="193"/>
      <c r="IDZ450" s="193"/>
      <c r="IEA450" s="193"/>
      <c r="IEB450" s="193"/>
      <c r="IEC450" s="193"/>
      <c r="IED450" s="193"/>
      <c r="IEE450" s="193"/>
      <c r="IEF450" s="193"/>
      <c r="IEG450" s="193"/>
      <c r="IEH450" s="193"/>
      <c r="IEI450" s="193"/>
      <c r="IEJ450" s="193"/>
      <c r="IEK450" s="193"/>
      <c r="IEL450" s="193"/>
      <c r="IEM450" s="193"/>
      <c r="IEN450" s="193"/>
      <c r="IEO450" s="193"/>
      <c r="IEP450" s="193"/>
      <c r="IEQ450" s="193"/>
      <c r="IER450" s="193"/>
      <c r="IES450" s="193"/>
      <c r="IET450" s="193"/>
      <c r="IEU450" s="193"/>
      <c r="IEV450" s="193"/>
      <c r="IEW450" s="193"/>
      <c r="IEX450" s="193"/>
      <c r="IEY450" s="193"/>
      <c r="IEZ450" s="193"/>
      <c r="IFA450" s="193"/>
      <c r="IFB450" s="193"/>
      <c r="IFC450" s="193"/>
      <c r="IFD450" s="193"/>
      <c r="IFE450" s="193"/>
      <c r="IFF450" s="193"/>
      <c r="IFG450" s="193"/>
      <c r="IFH450" s="193"/>
      <c r="IFI450" s="193"/>
      <c r="IFJ450" s="193"/>
      <c r="IFK450" s="193"/>
      <c r="IFL450" s="193"/>
      <c r="IFM450" s="193"/>
      <c r="IFN450" s="193"/>
      <c r="IFO450" s="193"/>
      <c r="IFP450" s="193"/>
      <c r="IFQ450" s="193"/>
      <c r="IFR450" s="193"/>
      <c r="IFS450" s="193"/>
      <c r="IFT450" s="193"/>
      <c r="IFU450" s="193"/>
      <c r="IFV450" s="193"/>
      <c r="IFW450" s="193"/>
      <c r="IFX450" s="193"/>
      <c r="IFY450" s="193"/>
      <c r="IFZ450" s="193"/>
      <c r="IGA450" s="193"/>
      <c r="IGB450" s="193"/>
      <c r="IGC450" s="193"/>
      <c r="IGD450" s="193"/>
      <c r="IGE450" s="193"/>
      <c r="IGF450" s="193"/>
      <c r="IGG450" s="193"/>
      <c r="IGH450" s="193"/>
      <c r="IGI450" s="193"/>
      <c r="IGJ450" s="193"/>
      <c r="IGK450" s="193"/>
      <c r="IGL450" s="193"/>
      <c r="IGM450" s="193"/>
      <c r="IGN450" s="193"/>
      <c r="IGO450" s="193"/>
      <c r="IGP450" s="193"/>
      <c r="IGQ450" s="193"/>
      <c r="IGR450" s="193"/>
      <c r="IGS450" s="193"/>
      <c r="IGT450" s="193"/>
      <c r="IGU450" s="193"/>
      <c r="IGV450" s="193"/>
      <c r="IGW450" s="193"/>
      <c r="IGX450" s="193"/>
      <c r="IGY450" s="193"/>
      <c r="IGZ450" s="193"/>
      <c r="IHA450" s="193"/>
      <c r="IHB450" s="193"/>
      <c r="IHC450" s="193"/>
      <c r="IHD450" s="193"/>
      <c r="IHE450" s="193"/>
      <c r="IHF450" s="193"/>
      <c r="IHG450" s="193"/>
      <c r="IHH450" s="193"/>
      <c r="IHI450" s="193"/>
      <c r="IHJ450" s="193"/>
      <c r="IHK450" s="193"/>
      <c r="IHL450" s="193"/>
      <c r="IHM450" s="193"/>
      <c r="IHN450" s="193"/>
      <c r="IHO450" s="193"/>
      <c r="IHP450" s="193"/>
      <c r="IHQ450" s="193"/>
      <c r="IHR450" s="193"/>
      <c r="IHS450" s="193"/>
      <c r="IHT450" s="193"/>
      <c r="IHU450" s="193"/>
      <c r="IHV450" s="193"/>
      <c r="IHW450" s="193"/>
      <c r="IHX450" s="193"/>
      <c r="IHY450" s="193"/>
      <c r="IHZ450" s="193"/>
      <c r="IIA450" s="193"/>
      <c r="IIB450" s="193"/>
      <c r="IIC450" s="193"/>
      <c r="IID450" s="193"/>
      <c r="IIE450" s="193"/>
      <c r="IIF450" s="193"/>
      <c r="IIG450" s="193"/>
      <c r="IIH450" s="193"/>
      <c r="III450" s="193"/>
      <c r="IIJ450" s="193"/>
      <c r="IIK450" s="193"/>
      <c r="IIL450" s="193"/>
      <c r="IIM450" s="193"/>
      <c r="IIN450" s="193"/>
      <c r="IIO450" s="193"/>
      <c r="IIP450" s="193"/>
      <c r="IIQ450" s="193"/>
      <c r="IIR450" s="193"/>
      <c r="IIS450" s="193"/>
      <c r="IIT450" s="193"/>
      <c r="IIU450" s="193"/>
      <c r="IIV450" s="193"/>
      <c r="IIW450" s="193"/>
      <c r="IIX450" s="193"/>
      <c r="IIY450" s="193"/>
      <c r="IIZ450" s="193"/>
      <c r="IJA450" s="193"/>
      <c r="IJB450" s="193"/>
      <c r="IJC450" s="193"/>
      <c r="IJD450" s="193"/>
      <c r="IJE450" s="193"/>
      <c r="IJF450" s="193"/>
      <c r="IJG450" s="193"/>
      <c r="IJH450" s="193"/>
      <c r="IJI450" s="193"/>
      <c r="IJJ450" s="193"/>
      <c r="IJK450" s="193"/>
      <c r="IJL450" s="193"/>
      <c r="IJM450" s="193"/>
      <c r="IJN450" s="193"/>
      <c r="IJO450" s="193"/>
      <c r="IJP450" s="193"/>
      <c r="IJQ450" s="193"/>
      <c r="IJR450" s="193"/>
      <c r="IJS450" s="193"/>
      <c r="IJT450" s="193"/>
      <c r="IJU450" s="193"/>
      <c r="IJV450" s="193"/>
      <c r="IJW450" s="193"/>
      <c r="IJX450" s="193"/>
      <c r="IJY450" s="193"/>
      <c r="IJZ450" s="193"/>
      <c r="IKA450" s="193"/>
      <c r="IKB450" s="193"/>
      <c r="IKC450" s="193"/>
      <c r="IKD450" s="193"/>
      <c r="IKE450" s="193"/>
      <c r="IKF450" s="193"/>
      <c r="IKG450" s="193"/>
      <c r="IKH450" s="193"/>
      <c r="IKI450" s="193"/>
      <c r="IKJ450" s="193"/>
      <c r="IKK450" s="193"/>
      <c r="IKL450" s="193"/>
      <c r="IKM450" s="193"/>
      <c r="IKN450" s="193"/>
      <c r="IKO450" s="193"/>
      <c r="IKP450" s="193"/>
      <c r="IKQ450" s="193"/>
      <c r="IKR450" s="193"/>
      <c r="IKS450" s="193"/>
      <c r="IKT450" s="193"/>
      <c r="IKU450" s="193"/>
      <c r="IKV450" s="193"/>
      <c r="IKW450" s="193"/>
      <c r="IKX450" s="193"/>
      <c r="IKY450" s="193"/>
      <c r="IKZ450" s="193"/>
      <c r="ILA450" s="193"/>
      <c r="ILB450" s="193"/>
      <c r="ILC450" s="193"/>
      <c r="ILD450" s="193"/>
      <c r="ILE450" s="193"/>
      <c r="ILF450" s="193"/>
      <c r="ILG450" s="193"/>
      <c r="ILH450" s="193"/>
      <c r="ILI450" s="193"/>
      <c r="ILJ450" s="193"/>
      <c r="ILK450" s="193"/>
      <c r="ILL450" s="193"/>
      <c r="ILM450" s="193"/>
      <c r="ILN450" s="193"/>
      <c r="ILO450" s="193"/>
      <c r="ILP450" s="193"/>
      <c r="ILQ450" s="193"/>
      <c r="ILR450" s="193"/>
      <c r="ILS450" s="193"/>
      <c r="ILT450" s="193"/>
      <c r="ILU450" s="193"/>
      <c r="ILV450" s="193"/>
      <c r="ILW450" s="193"/>
      <c r="ILX450" s="193"/>
      <c r="ILY450" s="193"/>
      <c r="ILZ450" s="193"/>
      <c r="IMA450" s="193"/>
      <c r="IMB450" s="193"/>
      <c r="IMC450" s="193"/>
      <c r="IMD450" s="193"/>
      <c r="IME450" s="193"/>
      <c r="IMF450" s="193"/>
      <c r="IMG450" s="193"/>
      <c r="IMH450" s="193"/>
      <c r="IMI450" s="193"/>
      <c r="IMJ450" s="193"/>
      <c r="IMK450" s="193"/>
      <c r="IML450" s="193"/>
      <c r="IMM450" s="193"/>
      <c r="IMN450" s="193"/>
      <c r="IMO450" s="193"/>
      <c r="IMP450" s="193"/>
      <c r="IMQ450" s="193"/>
      <c r="IMR450" s="193"/>
      <c r="IMS450" s="193"/>
      <c r="IMT450" s="193"/>
      <c r="IMU450" s="193"/>
      <c r="IMV450" s="193"/>
      <c r="IMW450" s="193"/>
      <c r="IMX450" s="193"/>
      <c r="IMY450" s="193"/>
      <c r="IMZ450" s="193"/>
      <c r="INA450" s="193"/>
      <c r="INB450" s="193"/>
      <c r="INC450" s="193"/>
      <c r="IND450" s="193"/>
      <c r="INE450" s="193"/>
      <c r="INF450" s="193"/>
      <c r="ING450" s="193"/>
      <c r="INH450" s="193"/>
      <c r="INI450" s="193"/>
      <c r="INJ450" s="193"/>
      <c r="INK450" s="193"/>
      <c r="INL450" s="193"/>
      <c r="INM450" s="193"/>
      <c r="INN450" s="193"/>
      <c r="INO450" s="193"/>
      <c r="INP450" s="193"/>
      <c r="INQ450" s="193"/>
      <c r="INR450" s="193"/>
      <c r="INS450" s="193"/>
      <c r="INT450" s="193"/>
      <c r="INU450" s="193"/>
      <c r="INV450" s="193"/>
      <c r="INW450" s="193"/>
      <c r="INX450" s="193"/>
      <c r="INY450" s="193"/>
      <c r="INZ450" s="193"/>
      <c r="IOA450" s="193"/>
      <c r="IOB450" s="193"/>
      <c r="IOC450" s="193"/>
      <c r="IOD450" s="193"/>
      <c r="IOE450" s="193"/>
      <c r="IOF450" s="193"/>
      <c r="IOG450" s="193"/>
      <c r="IOH450" s="193"/>
      <c r="IOI450" s="193"/>
      <c r="IOJ450" s="193"/>
      <c r="IOK450" s="193"/>
      <c r="IOL450" s="193"/>
      <c r="IOM450" s="193"/>
      <c r="ION450" s="193"/>
      <c r="IOO450" s="193"/>
      <c r="IOP450" s="193"/>
      <c r="IOQ450" s="193"/>
      <c r="IOR450" s="193"/>
      <c r="IOS450" s="193"/>
      <c r="IOT450" s="193"/>
      <c r="IOU450" s="193"/>
      <c r="IOV450" s="193"/>
      <c r="IOW450" s="193"/>
      <c r="IOX450" s="193"/>
      <c r="IOY450" s="193"/>
      <c r="IOZ450" s="193"/>
      <c r="IPA450" s="193"/>
      <c r="IPB450" s="193"/>
      <c r="IPC450" s="193"/>
      <c r="IPD450" s="193"/>
      <c r="IPE450" s="193"/>
      <c r="IPF450" s="193"/>
      <c r="IPG450" s="193"/>
      <c r="IPH450" s="193"/>
      <c r="IPI450" s="193"/>
      <c r="IPJ450" s="193"/>
      <c r="IPK450" s="193"/>
      <c r="IPL450" s="193"/>
      <c r="IPM450" s="193"/>
      <c r="IPN450" s="193"/>
      <c r="IPO450" s="193"/>
      <c r="IPP450" s="193"/>
      <c r="IPQ450" s="193"/>
      <c r="IPR450" s="193"/>
      <c r="IPS450" s="193"/>
      <c r="IPT450" s="193"/>
      <c r="IPU450" s="193"/>
      <c r="IPV450" s="193"/>
      <c r="IPW450" s="193"/>
      <c r="IPX450" s="193"/>
      <c r="IPY450" s="193"/>
      <c r="IPZ450" s="193"/>
      <c r="IQA450" s="193"/>
      <c r="IQB450" s="193"/>
      <c r="IQC450" s="193"/>
      <c r="IQD450" s="193"/>
      <c r="IQE450" s="193"/>
      <c r="IQF450" s="193"/>
      <c r="IQG450" s="193"/>
      <c r="IQH450" s="193"/>
      <c r="IQI450" s="193"/>
      <c r="IQJ450" s="193"/>
      <c r="IQK450" s="193"/>
      <c r="IQL450" s="193"/>
      <c r="IQM450" s="193"/>
      <c r="IQN450" s="193"/>
      <c r="IQO450" s="193"/>
      <c r="IQP450" s="193"/>
      <c r="IQQ450" s="193"/>
      <c r="IQR450" s="193"/>
      <c r="IQS450" s="193"/>
      <c r="IQT450" s="193"/>
      <c r="IQU450" s="193"/>
      <c r="IQV450" s="193"/>
      <c r="IQW450" s="193"/>
      <c r="IQX450" s="193"/>
      <c r="IQY450" s="193"/>
      <c r="IQZ450" s="193"/>
      <c r="IRA450" s="193"/>
      <c r="IRB450" s="193"/>
      <c r="IRC450" s="193"/>
      <c r="IRD450" s="193"/>
      <c r="IRE450" s="193"/>
      <c r="IRF450" s="193"/>
      <c r="IRG450" s="193"/>
      <c r="IRH450" s="193"/>
      <c r="IRI450" s="193"/>
      <c r="IRJ450" s="193"/>
      <c r="IRK450" s="193"/>
      <c r="IRL450" s="193"/>
      <c r="IRM450" s="193"/>
      <c r="IRN450" s="193"/>
      <c r="IRO450" s="193"/>
      <c r="IRP450" s="193"/>
      <c r="IRQ450" s="193"/>
      <c r="IRR450" s="193"/>
      <c r="IRS450" s="193"/>
      <c r="IRT450" s="193"/>
      <c r="IRU450" s="193"/>
      <c r="IRV450" s="193"/>
      <c r="IRW450" s="193"/>
      <c r="IRX450" s="193"/>
      <c r="IRY450" s="193"/>
      <c r="IRZ450" s="193"/>
      <c r="ISA450" s="193"/>
      <c r="ISB450" s="193"/>
      <c r="ISC450" s="193"/>
      <c r="ISD450" s="193"/>
      <c r="ISE450" s="193"/>
      <c r="ISF450" s="193"/>
      <c r="ISG450" s="193"/>
      <c r="ISH450" s="193"/>
      <c r="ISI450" s="193"/>
      <c r="ISJ450" s="193"/>
      <c r="ISK450" s="193"/>
      <c r="ISL450" s="193"/>
      <c r="ISM450" s="193"/>
      <c r="ISN450" s="193"/>
      <c r="ISO450" s="193"/>
      <c r="ISP450" s="193"/>
      <c r="ISQ450" s="193"/>
      <c r="ISR450" s="193"/>
      <c r="ISS450" s="193"/>
      <c r="IST450" s="193"/>
      <c r="ISU450" s="193"/>
      <c r="ISV450" s="193"/>
      <c r="ISW450" s="193"/>
      <c r="ISX450" s="193"/>
      <c r="ISY450" s="193"/>
      <c r="ISZ450" s="193"/>
      <c r="ITA450" s="193"/>
      <c r="ITB450" s="193"/>
      <c r="ITC450" s="193"/>
      <c r="ITD450" s="193"/>
      <c r="ITE450" s="193"/>
      <c r="ITF450" s="193"/>
      <c r="ITG450" s="193"/>
      <c r="ITH450" s="193"/>
      <c r="ITI450" s="193"/>
      <c r="ITJ450" s="193"/>
      <c r="ITK450" s="193"/>
      <c r="ITL450" s="193"/>
      <c r="ITM450" s="193"/>
      <c r="ITN450" s="193"/>
      <c r="ITO450" s="193"/>
      <c r="ITP450" s="193"/>
      <c r="ITQ450" s="193"/>
      <c r="ITR450" s="193"/>
      <c r="ITS450" s="193"/>
      <c r="ITT450" s="193"/>
      <c r="ITU450" s="193"/>
      <c r="ITV450" s="193"/>
      <c r="ITW450" s="193"/>
      <c r="ITX450" s="193"/>
      <c r="ITY450" s="193"/>
      <c r="ITZ450" s="193"/>
      <c r="IUA450" s="193"/>
      <c r="IUB450" s="193"/>
      <c r="IUC450" s="193"/>
      <c r="IUD450" s="193"/>
      <c r="IUE450" s="193"/>
      <c r="IUF450" s="193"/>
      <c r="IUG450" s="193"/>
      <c r="IUH450" s="193"/>
      <c r="IUI450" s="193"/>
      <c r="IUJ450" s="193"/>
      <c r="IUK450" s="193"/>
      <c r="IUL450" s="193"/>
      <c r="IUM450" s="193"/>
      <c r="IUN450" s="193"/>
      <c r="IUO450" s="193"/>
      <c r="IUP450" s="193"/>
      <c r="IUQ450" s="193"/>
      <c r="IUR450" s="193"/>
      <c r="IUS450" s="193"/>
      <c r="IUT450" s="193"/>
      <c r="IUU450" s="193"/>
      <c r="IUV450" s="193"/>
      <c r="IUW450" s="193"/>
      <c r="IUX450" s="193"/>
      <c r="IUY450" s="193"/>
      <c r="IUZ450" s="193"/>
      <c r="IVA450" s="193"/>
      <c r="IVB450" s="193"/>
      <c r="IVC450" s="193"/>
      <c r="IVD450" s="193"/>
      <c r="IVE450" s="193"/>
      <c r="IVF450" s="193"/>
      <c r="IVG450" s="193"/>
      <c r="IVH450" s="193"/>
      <c r="IVI450" s="193"/>
      <c r="IVJ450" s="193"/>
      <c r="IVK450" s="193"/>
      <c r="IVL450" s="193"/>
      <c r="IVM450" s="193"/>
      <c r="IVN450" s="193"/>
      <c r="IVO450" s="193"/>
      <c r="IVP450" s="193"/>
      <c r="IVQ450" s="193"/>
      <c r="IVR450" s="193"/>
      <c r="IVS450" s="193"/>
      <c r="IVT450" s="193"/>
      <c r="IVU450" s="193"/>
      <c r="IVV450" s="193"/>
      <c r="IVW450" s="193"/>
      <c r="IVX450" s="193"/>
      <c r="IVY450" s="193"/>
      <c r="IVZ450" s="193"/>
      <c r="IWA450" s="193"/>
      <c r="IWB450" s="193"/>
      <c r="IWC450" s="193"/>
      <c r="IWD450" s="193"/>
      <c r="IWE450" s="193"/>
      <c r="IWF450" s="193"/>
      <c r="IWG450" s="193"/>
      <c r="IWH450" s="193"/>
      <c r="IWI450" s="193"/>
      <c r="IWJ450" s="193"/>
      <c r="IWK450" s="193"/>
      <c r="IWL450" s="193"/>
      <c r="IWM450" s="193"/>
      <c r="IWN450" s="193"/>
      <c r="IWO450" s="193"/>
      <c r="IWP450" s="193"/>
      <c r="IWQ450" s="193"/>
      <c r="IWR450" s="193"/>
      <c r="IWS450" s="193"/>
      <c r="IWT450" s="193"/>
      <c r="IWU450" s="193"/>
      <c r="IWV450" s="193"/>
      <c r="IWW450" s="193"/>
      <c r="IWX450" s="193"/>
      <c r="IWY450" s="193"/>
      <c r="IWZ450" s="193"/>
      <c r="IXA450" s="193"/>
      <c r="IXB450" s="193"/>
      <c r="IXC450" s="193"/>
      <c r="IXD450" s="193"/>
      <c r="IXE450" s="193"/>
      <c r="IXF450" s="193"/>
      <c r="IXG450" s="193"/>
      <c r="IXH450" s="193"/>
      <c r="IXI450" s="193"/>
      <c r="IXJ450" s="193"/>
      <c r="IXK450" s="193"/>
      <c r="IXL450" s="193"/>
      <c r="IXM450" s="193"/>
      <c r="IXN450" s="193"/>
      <c r="IXO450" s="193"/>
      <c r="IXP450" s="193"/>
      <c r="IXQ450" s="193"/>
      <c r="IXR450" s="193"/>
      <c r="IXS450" s="193"/>
      <c r="IXT450" s="193"/>
      <c r="IXU450" s="193"/>
      <c r="IXV450" s="193"/>
      <c r="IXW450" s="193"/>
      <c r="IXX450" s="193"/>
      <c r="IXY450" s="193"/>
      <c r="IXZ450" s="193"/>
      <c r="IYA450" s="193"/>
      <c r="IYB450" s="193"/>
      <c r="IYC450" s="193"/>
      <c r="IYD450" s="193"/>
      <c r="IYE450" s="193"/>
      <c r="IYF450" s="193"/>
      <c r="IYG450" s="193"/>
      <c r="IYH450" s="193"/>
      <c r="IYI450" s="193"/>
      <c r="IYJ450" s="193"/>
      <c r="IYK450" s="193"/>
      <c r="IYL450" s="193"/>
      <c r="IYM450" s="193"/>
      <c r="IYN450" s="193"/>
      <c r="IYO450" s="193"/>
      <c r="IYP450" s="193"/>
      <c r="IYQ450" s="193"/>
      <c r="IYR450" s="193"/>
      <c r="IYS450" s="193"/>
      <c r="IYT450" s="193"/>
      <c r="IYU450" s="193"/>
      <c r="IYV450" s="193"/>
      <c r="IYW450" s="193"/>
      <c r="IYX450" s="193"/>
      <c r="IYY450" s="193"/>
      <c r="IYZ450" s="193"/>
      <c r="IZA450" s="193"/>
      <c r="IZB450" s="193"/>
      <c r="IZC450" s="193"/>
      <c r="IZD450" s="193"/>
      <c r="IZE450" s="193"/>
      <c r="IZF450" s="193"/>
      <c r="IZG450" s="193"/>
      <c r="IZH450" s="193"/>
      <c r="IZI450" s="193"/>
      <c r="IZJ450" s="193"/>
      <c r="IZK450" s="193"/>
      <c r="IZL450" s="193"/>
      <c r="IZM450" s="193"/>
      <c r="IZN450" s="193"/>
      <c r="IZO450" s="193"/>
      <c r="IZP450" s="193"/>
      <c r="IZQ450" s="193"/>
      <c r="IZR450" s="193"/>
      <c r="IZS450" s="193"/>
      <c r="IZT450" s="193"/>
      <c r="IZU450" s="193"/>
      <c r="IZV450" s="193"/>
      <c r="IZW450" s="193"/>
      <c r="IZX450" s="193"/>
      <c r="IZY450" s="193"/>
      <c r="IZZ450" s="193"/>
      <c r="JAA450" s="193"/>
      <c r="JAB450" s="193"/>
      <c r="JAC450" s="193"/>
      <c r="JAD450" s="193"/>
      <c r="JAE450" s="193"/>
      <c r="JAF450" s="193"/>
      <c r="JAG450" s="193"/>
      <c r="JAH450" s="193"/>
      <c r="JAI450" s="193"/>
      <c r="JAJ450" s="193"/>
      <c r="JAK450" s="193"/>
      <c r="JAL450" s="193"/>
      <c r="JAM450" s="193"/>
      <c r="JAN450" s="193"/>
      <c r="JAO450" s="193"/>
      <c r="JAP450" s="193"/>
      <c r="JAQ450" s="193"/>
      <c r="JAR450" s="193"/>
      <c r="JAS450" s="193"/>
      <c r="JAT450" s="193"/>
      <c r="JAU450" s="193"/>
      <c r="JAV450" s="193"/>
      <c r="JAW450" s="193"/>
      <c r="JAX450" s="193"/>
      <c r="JAY450" s="193"/>
      <c r="JAZ450" s="193"/>
      <c r="JBA450" s="193"/>
      <c r="JBB450" s="193"/>
      <c r="JBC450" s="193"/>
      <c r="JBD450" s="193"/>
      <c r="JBE450" s="193"/>
      <c r="JBF450" s="193"/>
      <c r="JBG450" s="193"/>
      <c r="JBH450" s="193"/>
      <c r="JBI450" s="193"/>
      <c r="JBJ450" s="193"/>
      <c r="JBK450" s="193"/>
      <c r="JBL450" s="193"/>
      <c r="JBM450" s="193"/>
      <c r="JBN450" s="193"/>
      <c r="JBO450" s="193"/>
      <c r="JBP450" s="193"/>
      <c r="JBQ450" s="193"/>
      <c r="JBR450" s="193"/>
      <c r="JBS450" s="193"/>
      <c r="JBT450" s="193"/>
      <c r="JBU450" s="193"/>
      <c r="JBV450" s="193"/>
      <c r="JBW450" s="193"/>
      <c r="JBX450" s="193"/>
      <c r="JBY450" s="193"/>
      <c r="JBZ450" s="193"/>
      <c r="JCA450" s="193"/>
      <c r="JCB450" s="193"/>
      <c r="JCC450" s="193"/>
      <c r="JCD450" s="193"/>
      <c r="JCE450" s="193"/>
      <c r="JCF450" s="193"/>
      <c r="JCG450" s="193"/>
      <c r="JCH450" s="193"/>
      <c r="JCI450" s="193"/>
      <c r="JCJ450" s="193"/>
      <c r="JCK450" s="193"/>
      <c r="JCL450" s="193"/>
      <c r="JCM450" s="193"/>
      <c r="JCN450" s="193"/>
      <c r="JCO450" s="193"/>
      <c r="JCP450" s="193"/>
      <c r="JCQ450" s="193"/>
      <c r="JCR450" s="193"/>
      <c r="JCS450" s="193"/>
      <c r="JCT450" s="193"/>
      <c r="JCU450" s="193"/>
      <c r="JCV450" s="193"/>
      <c r="JCW450" s="193"/>
      <c r="JCX450" s="193"/>
      <c r="JCY450" s="193"/>
      <c r="JCZ450" s="193"/>
      <c r="JDA450" s="193"/>
      <c r="JDB450" s="193"/>
      <c r="JDC450" s="193"/>
      <c r="JDD450" s="193"/>
      <c r="JDE450" s="193"/>
      <c r="JDF450" s="193"/>
      <c r="JDG450" s="193"/>
      <c r="JDH450" s="193"/>
      <c r="JDI450" s="193"/>
      <c r="JDJ450" s="193"/>
      <c r="JDK450" s="193"/>
      <c r="JDL450" s="193"/>
      <c r="JDM450" s="193"/>
      <c r="JDN450" s="193"/>
      <c r="JDO450" s="193"/>
      <c r="JDP450" s="193"/>
      <c r="JDQ450" s="193"/>
      <c r="JDR450" s="193"/>
      <c r="JDS450" s="193"/>
      <c r="JDT450" s="193"/>
      <c r="JDU450" s="193"/>
      <c r="JDV450" s="193"/>
      <c r="JDW450" s="193"/>
      <c r="JDX450" s="193"/>
      <c r="JDY450" s="193"/>
      <c r="JDZ450" s="193"/>
      <c r="JEA450" s="193"/>
      <c r="JEB450" s="193"/>
      <c r="JEC450" s="193"/>
      <c r="JED450" s="193"/>
      <c r="JEE450" s="193"/>
      <c r="JEF450" s="193"/>
      <c r="JEG450" s="193"/>
      <c r="JEH450" s="193"/>
      <c r="JEI450" s="193"/>
      <c r="JEJ450" s="193"/>
      <c r="JEK450" s="193"/>
      <c r="JEL450" s="193"/>
      <c r="JEM450" s="193"/>
      <c r="JEN450" s="193"/>
      <c r="JEO450" s="193"/>
      <c r="JEP450" s="193"/>
      <c r="JEQ450" s="193"/>
      <c r="JER450" s="193"/>
      <c r="JES450" s="193"/>
      <c r="JET450" s="193"/>
      <c r="JEU450" s="193"/>
      <c r="JEV450" s="193"/>
      <c r="JEW450" s="193"/>
      <c r="JEX450" s="193"/>
      <c r="JEY450" s="193"/>
      <c r="JEZ450" s="193"/>
      <c r="JFA450" s="193"/>
      <c r="JFB450" s="193"/>
      <c r="JFC450" s="193"/>
      <c r="JFD450" s="193"/>
      <c r="JFE450" s="193"/>
      <c r="JFF450" s="193"/>
      <c r="JFG450" s="193"/>
      <c r="JFH450" s="193"/>
      <c r="JFI450" s="193"/>
      <c r="JFJ450" s="193"/>
      <c r="JFK450" s="193"/>
      <c r="JFL450" s="193"/>
      <c r="JFM450" s="193"/>
      <c r="JFN450" s="193"/>
      <c r="JFO450" s="193"/>
      <c r="JFP450" s="193"/>
      <c r="JFQ450" s="193"/>
      <c r="JFR450" s="193"/>
      <c r="JFS450" s="193"/>
      <c r="JFT450" s="193"/>
      <c r="JFU450" s="193"/>
      <c r="JFV450" s="193"/>
      <c r="JFW450" s="193"/>
      <c r="JFX450" s="193"/>
      <c r="JFY450" s="193"/>
      <c r="JFZ450" s="193"/>
      <c r="JGA450" s="193"/>
      <c r="JGB450" s="193"/>
      <c r="JGC450" s="193"/>
      <c r="JGD450" s="193"/>
      <c r="JGE450" s="193"/>
      <c r="JGF450" s="193"/>
      <c r="JGG450" s="193"/>
      <c r="JGH450" s="193"/>
      <c r="JGI450" s="193"/>
      <c r="JGJ450" s="193"/>
      <c r="JGK450" s="193"/>
      <c r="JGL450" s="193"/>
      <c r="JGM450" s="193"/>
      <c r="JGN450" s="193"/>
      <c r="JGO450" s="193"/>
      <c r="JGP450" s="193"/>
      <c r="JGQ450" s="193"/>
      <c r="JGR450" s="193"/>
      <c r="JGS450" s="193"/>
      <c r="JGT450" s="193"/>
      <c r="JGU450" s="193"/>
      <c r="JGV450" s="193"/>
      <c r="JGW450" s="193"/>
      <c r="JGX450" s="193"/>
      <c r="JGY450" s="193"/>
      <c r="JGZ450" s="193"/>
      <c r="JHA450" s="193"/>
      <c r="JHB450" s="193"/>
      <c r="JHC450" s="193"/>
      <c r="JHD450" s="193"/>
      <c r="JHE450" s="193"/>
      <c r="JHF450" s="193"/>
      <c r="JHG450" s="193"/>
      <c r="JHH450" s="193"/>
      <c r="JHI450" s="193"/>
      <c r="JHJ450" s="193"/>
      <c r="JHK450" s="193"/>
      <c r="JHL450" s="193"/>
      <c r="JHM450" s="193"/>
      <c r="JHN450" s="193"/>
      <c r="JHO450" s="193"/>
      <c r="JHP450" s="193"/>
      <c r="JHQ450" s="193"/>
      <c r="JHR450" s="193"/>
      <c r="JHS450" s="193"/>
      <c r="JHT450" s="193"/>
      <c r="JHU450" s="193"/>
      <c r="JHV450" s="193"/>
      <c r="JHW450" s="193"/>
      <c r="JHX450" s="193"/>
      <c r="JHY450" s="193"/>
      <c r="JHZ450" s="193"/>
      <c r="JIA450" s="193"/>
      <c r="JIB450" s="193"/>
      <c r="JIC450" s="193"/>
      <c r="JID450" s="193"/>
      <c r="JIE450" s="193"/>
      <c r="JIF450" s="193"/>
      <c r="JIG450" s="193"/>
      <c r="JIH450" s="193"/>
      <c r="JII450" s="193"/>
      <c r="JIJ450" s="193"/>
      <c r="JIK450" s="193"/>
      <c r="JIL450" s="193"/>
      <c r="JIM450" s="193"/>
      <c r="JIN450" s="193"/>
      <c r="JIO450" s="193"/>
      <c r="JIP450" s="193"/>
      <c r="JIQ450" s="193"/>
      <c r="JIR450" s="193"/>
      <c r="JIS450" s="193"/>
      <c r="JIT450" s="193"/>
      <c r="JIU450" s="193"/>
      <c r="JIV450" s="193"/>
      <c r="JIW450" s="193"/>
      <c r="JIX450" s="193"/>
      <c r="JIY450" s="193"/>
      <c r="JIZ450" s="193"/>
      <c r="JJA450" s="193"/>
      <c r="JJB450" s="193"/>
      <c r="JJC450" s="193"/>
      <c r="JJD450" s="193"/>
      <c r="JJE450" s="193"/>
      <c r="JJF450" s="193"/>
      <c r="JJG450" s="193"/>
      <c r="JJH450" s="193"/>
      <c r="JJI450" s="193"/>
      <c r="JJJ450" s="193"/>
      <c r="JJK450" s="193"/>
      <c r="JJL450" s="193"/>
      <c r="JJM450" s="193"/>
      <c r="JJN450" s="193"/>
      <c r="JJO450" s="193"/>
      <c r="JJP450" s="193"/>
      <c r="JJQ450" s="193"/>
      <c r="JJR450" s="193"/>
      <c r="JJS450" s="193"/>
      <c r="JJT450" s="193"/>
      <c r="JJU450" s="193"/>
      <c r="JJV450" s="193"/>
      <c r="JJW450" s="193"/>
      <c r="JJX450" s="193"/>
      <c r="JJY450" s="193"/>
      <c r="JJZ450" s="193"/>
      <c r="JKA450" s="193"/>
      <c r="JKB450" s="193"/>
      <c r="JKC450" s="193"/>
      <c r="JKD450" s="193"/>
      <c r="JKE450" s="193"/>
      <c r="JKF450" s="193"/>
      <c r="JKG450" s="193"/>
      <c r="JKH450" s="193"/>
      <c r="JKI450" s="193"/>
      <c r="JKJ450" s="193"/>
      <c r="JKK450" s="193"/>
      <c r="JKL450" s="193"/>
      <c r="JKM450" s="193"/>
      <c r="JKN450" s="193"/>
      <c r="JKO450" s="193"/>
      <c r="JKP450" s="193"/>
      <c r="JKQ450" s="193"/>
      <c r="JKR450" s="193"/>
      <c r="JKS450" s="193"/>
      <c r="JKT450" s="193"/>
      <c r="JKU450" s="193"/>
      <c r="JKV450" s="193"/>
      <c r="JKW450" s="193"/>
      <c r="JKX450" s="193"/>
      <c r="JKY450" s="193"/>
      <c r="JKZ450" s="193"/>
      <c r="JLA450" s="193"/>
      <c r="JLB450" s="193"/>
      <c r="JLC450" s="193"/>
      <c r="JLD450" s="193"/>
      <c r="JLE450" s="193"/>
      <c r="JLF450" s="193"/>
      <c r="JLG450" s="193"/>
      <c r="JLH450" s="193"/>
      <c r="JLI450" s="193"/>
      <c r="JLJ450" s="193"/>
      <c r="JLK450" s="193"/>
      <c r="JLL450" s="193"/>
      <c r="JLM450" s="193"/>
      <c r="JLN450" s="193"/>
      <c r="JLO450" s="193"/>
      <c r="JLP450" s="193"/>
      <c r="JLQ450" s="193"/>
      <c r="JLR450" s="193"/>
      <c r="JLS450" s="193"/>
      <c r="JLT450" s="193"/>
      <c r="JLU450" s="193"/>
      <c r="JLV450" s="193"/>
      <c r="JLW450" s="193"/>
      <c r="JLX450" s="193"/>
      <c r="JLY450" s="193"/>
      <c r="JLZ450" s="193"/>
      <c r="JMA450" s="193"/>
      <c r="JMB450" s="193"/>
      <c r="JMC450" s="193"/>
      <c r="JMD450" s="193"/>
      <c r="JME450" s="193"/>
      <c r="JMF450" s="193"/>
      <c r="JMG450" s="193"/>
      <c r="JMH450" s="193"/>
      <c r="JMI450" s="193"/>
      <c r="JMJ450" s="193"/>
      <c r="JMK450" s="193"/>
      <c r="JML450" s="193"/>
      <c r="JMM450" s="193"/>
      <c r="JMN450" s="193"/>
      <c r="JMO450" s="193"/>
      <c r="JMP450" s="193"/>
      <c r="JMQ450" s="193"/>
      <c r="JMR450" s="193"/>
      <c r="JMS450" s="193"/>
      <c r="JMT450" s="193"/>
      <c r="JMU450" s="193"/>
      <c r="JMV450" s="193"/>
      <c r="JMW450" s="193"/>
      <c r="JMX450" s="193"/>
      <c r="JMY450" s="193"/>
      <c r="JMZ450" s="193"/>
      <c r="JNA450" s="193"/>
      <c r="JNB450" s="193"/>
      <c r="JNC450" s="193"/>
      <c r="JND450" s="193"/>
      <c r="JNE450" s="193"/>
      <c r="JNF450" s="193"/>
      <c r="JNG450" s="193"/>
      <c r="JNH450" s="193"/>
      <c r="JNI450" s="193"/>
      <c r="JNJ450" s="193"/>
      <c r="JNK450" s="193"/>
      <c r="JNL450" s="193"/>
      <c r="JNM450" s="193"/>
      <c r="JNN450" s="193"/>
      <c r="JNO450" s="193"/>
      <c r="JNP450" s="193"/>
      <c r="JNQ450" s="193"/>
      <c r="JNR450" s="193"/>
      <c r="JNS450" s="193"/>
      <c r="JNT450" s="193"/>
      <c r="JNU450" s="193"/>
      <c r="JNV450" s="193"/>
      <c r="JNW450" s="193"/>
      <c r="JNX450" s="193"/>
      <c r="JNY450" s="193"/>
      <c r="JNZ450" s="193"/>
      <c r="JOA450" s="193"/>
      <c r="JOB450" s="193"/>
      <c r="JOC450" s="193"/>
      <c r="JOD450" s="193"/>
      <c r="JOE450" s="193"/>
      <c r="JOF450" s="193"/>
      <c r="JOG450" s="193"/>
      <c r="JOH450" s="193"/>
      <c r="JOI450" s="193"/>
      <c r="JOJ450" s="193"/>
      <c r="JOK450" s="193"/>
      <c r="JOL450" s="193"/>
      <c r="JOM450" s="193"/>
      <c r="JON450" s="193"/>
      <c r="JOO450" s="193"/>
      <c r="JOP450" s="193"/>
      <c r="JOQ450" s="193"/>
      <c r="JOR450" s="193"/>
      <c r="JOS450" s="193"/>
      <c r="JOT450" s="193"/>
      <c r="JOU450" s="193"/>
      <c r="JOV450" s="193"/>
      <c r="JOW450" s="193"/>
      <c r="JOX450" s="193"/>
      <c r="JOY450" s="193"/>
      <c r="JOZ450" s="193"/>
      <c r="JPA450" s="193"/>
      <c r="JPB450" s="193"/>
      <c r="JPC450" s="193"/>
      <c r="JPD450" s="193"/>
      <c r="JPE450" s="193"/>
      <c r="JPF450" s="193"/>
      <c r="JPG450" s="193"/>
      <c r="JPH450" s="193"/>
      <c r="JPI450" s="193"/>
      <c r="JPJ450" s="193"/>
      <c r="JPK450" s="193"/>
      <c r="JPL450" s="193"/>
      <c r="JPM450" s="193"/>
      <c r="JPN450" s="193"/>
      <c r="JPO450" s="193"/>
      <c r="JPP450" s="193"/>
      <c r="JPQ450" s="193"/>
      <c r="JPR450" s="193"/>
      <c r="JPS450" s="193"/>
      <c r="JPT450" s="193"/>
      <c r="JPU450" s="193"/>
      <c r="JPV450" s="193"/>
      <c r="JPW450" s="193"/>
      <c r="JPX450" s="193"/>
      <c r="JPY450" s="193"/>
      <c r="JPZ450" s="193"/>
      <c r="JQA450" s="193"/>
      <c r="JQB450" s="193"/>
      <c r="JQC450" s="193"/>
      <c r="JQD450" s="193"/>
      <c r="JQE450" s="193"/>
      <c r="JQF450" s="193"/>
      <c r="JQG450" s="193"/>
      <c r="JQH450" s="193"/>
      <c r="JQI450" s="193"/>
      <c r="JQJ450" s="193"/>
      <c r="JQK450" s="193"/>
      <c r="JQL450" s="193"/>
      <c r="JQM450" s="193"/>
      <c r="JQN450" s="193"/>
      <c r="JQO450" s="193"/>
      <c r="JQP450" s="193"/>
      <c r="JQQ450" s="193"/>
      <c r="JQR450" s="193"/>
      <c r="JQS450" s="193"/>
      <c r="JQT450" s="193"/>
      <c r="JQU450" s="193"/>
      <c r="JQV450" s="193"/>
      <c r="JQW450" s="193"/>
      <c r="JQX450" s="193"/>
      <c r="JQY450" s="193"/>
      <c r="JQZ450" s="193"/>
      <c r="JRA450" s="193"/>
      <c r="JRB450" s="193"/>
      <c r="JRC450" s="193"/>
      <c r="JRD450" s="193"/>
      <c r="JRE450" s="193"/>
      <c r="JRF450" s="193"/>
      <c r="JRG450" s="193"/>
      <c r="JRH450" s="193"/>
      <c r="JRI450" s="193"/>
      <c r="JRJ450" s="193"/>
      <c r="JRK450" s="193"/>
      <c r="JRL450" s="193"/>
      <c r="JRM450" s="193"/>
      <c r="JRN450" s="193"/>
      <c r="JRO450" s="193"/>
      <c r="JRP450" s="193"/>
      <c r="JRQ450" s="193"/>
      <c r="JRR450" s="193"/>
      <c r="JRS450" s="193"/>
      <c r="JRT450" s="193"/>
      <c r="JRU450" s="193"/>
      <c r="JRV450" s="193"/>
      <c r="JRW450" s="193"/>
      <c r="JRX450" s="193"/>
      <c r="JRY450" s="193"/>
      <c r="JRZ450" s="193"/>
      <c r="JSA450" s="193"/>
      <c r="JSB450" s="193"/>
      <c r="JSC450" s="193"/>
      <c r="JSD450" s="193"/>
      <c r="JSE450" s="193"/>
      <c r="JSF450" s="193"/>
      <c r="JSG450" s="193"/>
      <c r="JSH450" s="193"/>
      <c r="JSI450" s="193"/>
      <c r="JSJ450" s="193"/>
      <c r="JSK450" s="193"/>
      <c r="JSL450" s="193"/>
      <c r="JSM450" s="193"/>
      <c r="JSN450" s="193"/>
      <c r="JSO450" s="193"/>
      <c r="JSP450" s="193"/>
      <c r="JSQ450" s="193"/>
      <c r="JSR450" s="193"/>
      <c r="JSS450" s="193"/>
      <c r="JST450" s="193"/>
      <c r="JSU450" s="193"/>
      <c r="JSV450" s="193"/>
      <c r="JSW450" s="193"/>
      <c r="JSX450" s="193"/>
      <c r="JSY450" s="193"/>
      <c r="JSZ450" s="193"/>
      <c r="JTA450" s="193"/>
      <c r="JTB450" s="193"/>
      <c r="JTC450" s="193"/>
      <c r="JTD450" s="193"/>
      <c r="JTE450" s="193"/>
      <c r="JTF450" s="193"/>
      <c r="JTG450" s="193"/>
      <c r="JTH450" s="193"/>
      <c r="JTI450" s="193"/>
      <c r="JTJ450" s="193"/>
      <c r="JTK450" s="193"/>
      <c r="JTL450" s="193"/>
      <c r="JTM450" s="193"/>
      <c r="JTN450" s="193"/>
      <c r="JTO450" s="193"/>
      <c r="JTP450" s="193"/>
      <c r="JTQ450" s="193"/>
      <c r="JTR450" s="193"/>
      <c r="JTS450" s="193"/>
      <c r="JTT450" s="193"/>
      <c r="JTU450" s="193"/>
      <c r="JTV450" s="193"/>
      <c r="JTW450" s="193"/>
      <c r="JTX450" s="193"/>
      <c r="JTY450" s="193"/>
      <c r="JTZ450" s="193"/>
      <c r="JUA450" s="193"/>
      <c r="JUB450" s="193"/>
      <c r="JUC450" s="193"/>
      <c r="JUD450" s="193"/>
      <c r="JUE450" s="193"/>
      <c r="JUF450" s="193"/>
      <c r="JUG450" s="193"/>
      <c r="JUH450" s="193"/>
      <c r="JUI450" s="193"/>
      <c r="JUJ450" s="193"/>
      <c r="JUK450" s="193"/>
      <c r="JUL450" s="193"/>
      <c r="JUM450" s="193"/>
      <c r="JUN450" s="193"/>
      <c r="JUO450" s="193"/>
      <c r="JUP450" s="193"/>
      <c r="JUQ450" s="193"/>
      <c r="JUR450" s="193"/>
      <c r="JUS450" s="193"/>
      <c r="JUT450" s="193"/>
      <c r="JUU450" s="193"/>
      <c r="JUV450" s="193"/>
      <c r="JUW450" s="193"/>
      <c r="JUX450" s="193"/>
      <c r="JUY450" s="193"/>
      <c r="JUZ450" s="193"/>
      <c r="JVA450" s="193"/>
      <c r="JVB450" s="193"/>
      <c r="JVC450" s="193"/>
      <c r="JVD450" s="193"/>
      <c r="JVE450" s="193"/>
      <c r="JVF450" s="193"/>
      <c r="JVG450" s="193"/>
      <c r="JVH450" s="193"/>
      <c r="JVI450" s="193"/>
      <c r="JVJ450" s="193"/>
      <c r="JVK450" s="193"/>
      <c r="JVL450" s="193"/>
      <c r="JVM450" s="193"/>
      <c r="JVN450" s="193"/>
      <c r="JVO450" s="193"/>
      <c r="JVP450" s="193"/>
      <c r="JVQ450" s="193"/>
      <c r="JVR450" s="193"/>
      <c r="JVS450" s="193"/>
      <c r="JVT450" s="193"/>
      <c r="JVU450" s="193"/>
      <c r="JVV450" s="193"/>
      <c r="JVW450" s="193"/>
      <c r="JVX450" s="193"/>
      <c r="JVY450" s="193"/>
      <c r="JVZ450" s="193"/>
      <c r="JWA450" s="193"/>
      <c r="JWB450" s="193"/>
      <c r="JWC450" s="193"/>
      <c r="JWD450" s="193"/>
      <c r="JWE450" s="193"/>
      <c r="JWF450" s="193"/>
      <c r="JWG450" s="193"/>
      <c r="JWH450" s="193"/>
      <c r="JWI450" s="193"/>
      <c r="JWJ450" s="193"/>
      <c r="JWK450" s="193"/>
      <c r="JWL450" s="193"/>
      <c r="JWM450" s="193"/>
      <c r="JWN450" s="193"/>
      <c r="JWO450" s="193"/>
      <c r="JWP450" s="193"/>
      <c r="JWQ450" s="193"/>
      <c r="JWR450" s="193"/>
      <c r="JWS450" s="193"/>
      <c r="JWT450" s="193"/>
      <c r="JWU450" s="193"/>
      <c r="JWV450" s="193"/>
      <c r="JWW450" s="193"/>
      <c r="JWX450" s="193"/>
      <c r="JWY450" s="193"/>
      <c r="JWZ450" s="193"/>
      <c r="JXA450" s="193"/>
      <c r="JXB450" s="193"/>
      <c r="JXC450" s="193"/>
      <c r="JXD450" s="193"/>
      <c r="JXE450" s="193"/>
      <c r="JXF450" s="193"/>
      <c r="JXG450" s="193"/>
      <c r="JXH450" s="193"/>
      <c r="JXI450" s="193"/>
      <c r="JXJ450" s="193"/>
      <c r="JXK450" s="193"/>
      <c r="JXL450" s="193"/>
      <c r="JXM450" s="193"/>
      <c r="JXN450" s="193"/>
      <c r="JXO450" s="193"/>
      <c r="JXP450" s="193"/>
      <c r="JXQ450" s="193"/>
      <c r="JXR450" s="193"/>
      <c r="JXS450" s="193"/>
      <c r="JXT450" s="193"/>
      <c r="JXU450" s="193"/>
      <c r="JXV450" s="193"/>
      <c r="JXW450" s="193"/>
      <c r="JXX450" s="193"/>
      <c r="JXY450" s="193"/>
      <c r="JXZ450" s="193"/>
      <c r="JYA450" s="193"/>
      <c r="JYB450" s="193"/>
      <c r="JYC450" s="193"/>
      <c r="JYD450" s="193"/>
      <c r="JYE450" s="193"/>
      <c r="JYF450" s="193"/>
      <c r="JYG450" s="193"/>
      <c r="JYH450" s="193"/>
      <c r="JYI450" s="193"/>
      <c r="JYJ450" s="193"/>
      <c r="JYK450" s="193"/>
      <c r="JYL450" s="193"/>
      <c r="JYM450" s="193"/>
      <c r="JYN450" s="193"/>
      <c r="JYO450" s="193"/>
      <c r="JYP450" s="193"/>
      <c r="JYQ450" s="193"/>
      <c r="JYR450" s="193"/>
      <c r="JYS450" s="193"/>
      <c r="JYT450" s="193"/>
      <c r="JYU450" s="193"/>
      <c r="JYV450" s="193"/>
      <c r="JYW450" s="193"/>
      <c r="JYX450" s="193"/>
      <c r="JYY450" s="193"/>
      <c r="JYZ450" s="193"/>
      <c r="JZA450" s="193"/>
      <c r="JZB450" s="193"/>
      <c r="JZC450" s="193"/>
      <c r="JZD450" s="193"/>
      <c r="JZE450" s="193"/>
      <c r="JZF450" s="193"/>
      <c r="JZG450" s="193"/>
      <c r="JZH450" s="193"/>
      <c r="JZI450" s="193"/>
      <c r="JZJ450" s="193"/>
      <c r="JZK450" s="193"/>
      <c r="JZL450" s="193"/>
      <c r="JZM450" s="193"/>
      <c r="JZN450" s="193"/>
      <c r="JZO450" s="193"/>
      <c r="JZP450" s="193"/>
      <c r="JZQ450" s="193"/>
      <c r="JZR450" s="193"/>
      <c r="JZS450" s="193"/>
      <c r="JZT450" s="193"/>
      <c r="JZU450" s="193"/>
      <c r="JZV450" s="193"/>
      <c r="JZW450" s="193"/>
      <c r="JZX450" s="193"/>
      <c r="JZY450" s="193"/>
      <c r="JZZ450" s="193"/>
      <c r="KAA450" s="193"/>
      <c r="KAB450" s="193"/>
      <c r="KAC450" s="193"/>
      <c r="KAD450" s="193"/>
      <c r="KAE450" s="193"/>
      <c r="KAF450" s="193"/>
      <c r="KAG450" s="193"/>
      <c r="KAH450" s="193"/>
      <c r="KAI450" s="193"/>
      <c r="KAJ450" s="193"/>
      <c r="KAK450" s="193"/>
      <c r="KAL450" s="193"/>
      <c r="KAM450" s="193"/>
      <c r="KAN450" s="193"/>
      <c r="KAO450" s="193"/>
      <c r="KAP450" s="193"/>
      <c r="KAQ450" s="193"/>
      <c r="KAR450" s="193"/>
      <c r="KAS450" s="193"/>
      <c r="KAT450" s="193"/>
      <c r="KAU450" s="193"/>
      <c r="KAV450" s="193"/>
      <c r="KAW450" s="193"/>
      <c r="KAX450" s="193"/>
      <c r="KAY450" s="193"/>
      <c r="KAZ450" s="193"/>
      <c r="KBA450" s="193"/>
      <c r="KBB450" s="193"/>
      <c r="KBC450" s="193"/>
      <c r="KBD450" s="193"/>
      <c r="KBE450" s="193"/>
      <c r="KBF450" s="193"/>
      <c r="KBG450" s="193"/>
      <c r="KBH450" s="193"/>
      <c r="KBI450" s="193"/>
      <c r="KBJ450" s="193"/>
      <c r="KBK450" s="193"/>
      <c r="KBL450" s="193"/>
      <c r="KBM450" s="193"/>
      <c r="KBN450" s="193"/>
      <c r="KBO450" s="193"/>
      <c r="KBP450" s="193"/>
      <c r="KBQ450" s="193"/>
      <c r="KBR450" s="193"/>
      <c r="KBS450" s="193"/>
      <c r="KBT450" s="193"/>
      <c r="KBU450" s="193"/>
      <c r="KBV450" s="193"/>
      <c r="KBW450" s="193"/>
      <c r="KBX450" s="193"/>
      <c r="KBY450" s="193"/>
      <c r="KBZ450" s="193"/>
      <c r="KCA450" s="193"/>
      <c r="KCB450" s="193"/>
      <c r="KCC450" s="193"/>
      <c r="KCD450" s="193"/>
      <c r="KCE450" s="193"/>
      <c r="KCF450" s="193"/>
      <c r="KCG450" s="193"/>
      <c r="KCH450" s="193"/>
      <c r="KCI450" s="193"/>
      <c r="KCJ450" s="193"/>
      <c r="KCK450" s="193"/>
      <c r="KCL450" s="193"/>
      <c r="KCM450" s="193"/>
      <c r="KCN450" s="193"/>
      <c r="KCO450" s="193"/>
      <c r="KCP450" s="193"/>
      <c r="KCQ450" s="193"/>
      <c r="KCR450" s="193"/>
      <c r="KCS450" s="193"/>
      <c r="KCT450" s="193"/>
      <c r="KCU450" s="193"/>
      <c r="KCV450" s="193"/>
      <c r="KCW450" s="193"/>
      <c r="KCX450" s="193"/>
      <c r="KCY450" s="193"/>
      <c r="KCZ450" s="193"/>
      <c r="KDA450" s="193"/>
      <c r="KDB450" s="193"/>
      <c r="KDC450" s="193"/>
      <c r="KDD450" s="193"/>
      <c r="KDE450" s="193"/>
      <c r="KDF450" s="193"/>
      <c r="KDG450" s="193"/>
      <c r="KDH450" s="193"/>
      <c r="KDI450" s="193"/>
      <c r="KDJ450" s="193"/>
      <c r="KDK450" s="193"/>
      <c r="KDL450" s="193"/>
      <c r="KDM450" s="193"/>
      <c r="KDN450" s="193"/>
      <c r="KDO450" s="193"/>
      <c r="KDP450" s="193"/>
      <c r="KDQ450" s="193"/>
      <c r="KDR450" s="193"/>
      <c r="KDS450" s="193"/>
      <c r="KDT450" s="193"/>
      <c r="KDU450" s="193"/>
      <c r="KDV450" s="193"/>
      <c r="KDW450" s="193"/>
      <c r="KDX450" s="193"/>
      <c r="KDY450" s="193"/>
      <c r="KDZ450" s="193"/>
      <c r="KEA450" s="193"/>
      <c r="KEB450" s="193"/>
      <c r="KEC450" s="193"/>
      <c r="KED450" s="193"/>
      <c r="KEE450" s="193"/>
      <c r="KEF450" s="193"/>
      <c r="KEG450" s="193"/>
      <c r="KEH450" s="193"/>
      <c r="KEI450" s="193"/>
      <c r="KEJ450" s="193"/>
      <c r="KEK450" s="193"/>
      <c r="KEL450" s="193"/>
      <c r="KEM450" s="193"/>
      <c r="KEN450" s="193"/>
      <c r="KEO450" s="193"/>
      <c r="KEP450" s="193"/>
      <c r="KEQ450" s="193"/>
      <c r="KER450" s="193"/>
      <c r="KES450" s="193"/>
      <c r="KET450" s="193"/>
      <c r="KEU450" s="193"/>
      <c r="KEV450" s="193"/>
      <c r="KEW450" s="193"/>
      <c r="KEX450" s="193"/>
      <c r="KEY450" s="193"/>
      <c r="KEZ450" s="193"/>
      <c r="KFA450" s="193"/>
      <c r="KFB450" s="193"/>
      <c r="KFC450" s="193"/>
      <c r="KFD450" s="193"/>
      <c r="KFE450" s="193"/>
      <c r="KFF450" s="193"/>
      <c r="KFG450" s="193"/>
      <c r="KFH450" s="193"/>
      <c r="KFI450" s="193"/>
      <c r="KFJ450" s="193"/>
      <c r="KFK450" s="193"/>
      <c r="KFL450" s="193"/>
      <c r="KFM450" s="193"/>
      <c r="KFN450" s="193"/>
      <c r="KFO450" s="193"/>
      <c r="KFP450" s="193"/>
      <c r="KFQ450" s="193"/>
      <c r="KFR450" s="193"/>
      <c r="KFS450" s="193"/>
      <c r="KFT450" s="193"/>
      <c r="KFU450" s="193"/>
      <c r="KFV450" s="193"/>
      <c r="KFW450" s="193"/>
      <c r="KFX450" s="193"/>
      <c r="KFY450" s="193"/>
      <c r="KFZ450" s="193"/>
      <c r="KGA450" s="193"/>
      <c r="KGB450" s="193"/>
      <c r="KGC450" s="193"/>
      <c r="KGD450" s="193"/>
      <c r="KGE450" s="193"/>
      <c r="KGF450" s="193"/>
      <c r="KGG450" s="193"/>
      <c r="KGH450" s="193"/>
      <c r="KGI450" s="193"/>
      <c r="KGJ450" s="193"/>
      <c r="KGK450" s="193"/>
      <c r="KGL450" s="193"/>
      <c r="KGM450" s="193"/>
      <c r="KGN450" s="193"/>
      <c r="KGO450" s="193"/>
      <c r="KGP450" s="193"/>
      <c r="KGQ450" s="193"/>
      <c r="KGR450" s="193"/>
      <c r="KGS450" s="193"/>
      <c r="KGT450" s="193"/>
      <c r="KGU450" s="193"/>
      <c r="KGV450" s="193"/>
      <c r="KGW450" s="193"/>
      <c r="KGX450" s="193"/>
      <c r="KGY450" s="193"/>
      <c r="KGZ450" s="193"/>
      <c r="KHA450" s="193"/>
      <c r="KHB450" s="193"/>
      <c r="KHC450" s="193"/>
      <c r="KHD450" s="193"/>
      <c r="KHE450" s="193"/>
      <c r="KHF450" s="193"/>
      <c r="KHG450" s="193"/>
      <c r="KHH450" s="193"/>
      <c r="KHI450" s="193"/>
      <c r="KHJ450" s="193"/>
      <c r="KHK450" s="193"/>
      <c r="KHL450" s="193"/>
      <c r="KHM450" s="193"/>
      <c r="KHN450" s="193"/>
      <c r="KHO450" s="193"/>
      <c r="KHP450" s="193"/>
      <c r="KHQ450" s="193"/>
      <c r="KHR450" s="193"/>
      <c r="KHS450" s="193"/>
      <c r="KHT450" s="193"/>
      <c r="KHU450" s="193"/>
      <c r="KHV450" s="193"/>
      <c r="KHW450" s="193"/>
      <c r="KHX450" s="193"/>
      <c r="KHY450" s="193"/>
      <c r="KHZ450" s="193"/>
      <c r="KIA450" s="193"/>
      <c r="KIB450" s="193"/>
      <c r="KIC450" s="193"/>
      <c r="KID450" s="193"/>
      <c r="KIE450" s="193"/>
      <c r="KIF450" s="193"/>
      <c r="KIG450" s="193"/>
      <c r="KIH450" s="193"/>
      <c r="KII450" s="193"/>
      <c r="KIJ450" s="193"/>
      <c r="KIK450" s="193"/>
      <c r="KIL450" s="193"/>
      <c r="KIM450" s="193"/>
      <c r="KIN450" s="193"/>
      <c r="KIO450" s="193"/>
      <c r="KIP450" s="193"/>
      <c r="KIQ450" s="193"/>
      <c r="KIR450" s="193"/>
      <c r="KIS450" s="193"/>
      <c r="KIT450" s="193"/>
      <c r="KIU450" s="193"/>
      <c r="KIV450" s="193"/>
      <c r="KIW450" s="193"/>
      <c r="KIX450" s="193"/>
      <c r="KIY450" s="193"/>
      <c r="KIZ450" s="193"/>
      <c r="KJA450" s="193"/>
      <c r="KJB450" s="193"/>
      <c r="KJC450" s="193"/>
      <c r="KJD450" s="193"/>
      <c r="KJE450" s="193"/>
      <c r="KJF450" s="193"/>
      <c r="KJG450" s="193"/>
      <c r="KJH450" s="193"/>
      <c r="KJI450" s="193"/>
      <c r="KJJ450" s="193"/>
      <c r="KJK450" s="193"/>
      <c r="KJL450" s="193"/>
      <c r="KJM450" s="193"/>
      <c r="KJN450" s="193"/>
      <c r="KJO450" s="193"/>
      <c r="KJP450" s="193"/>
      <c r="KJQ450" s="193"/>
      <c r="KJR450" s="193"/>
      <c r="KJS450" s="193"/>
      <c r="KJT450" s="193"/>
      <c r="KJU450" s="193"/>
      <c r="KJV450" s="193"/>
      <c r="KJW450" s="193"/>
      <c r="KJX450" s="193"/>
      <c r="KJY450" s="193"/>
      <c r="KJZ450" s="193"/>
      <c r="KKA450" s="193"/>
      <c r="KKB450" s="193"/>
      <c r="KKC450" s="193"/>
      <c r="KKD450" s="193"/>
      <c r="KKE450" s="193"/>
      <c r="KKF450" s="193"/>
      <c r="KKG450" s="193"/>
      <c r="KKH450" s="193"/>
      <c r="KKI450" s="193"/>
      <c r="KKJ450" s="193"/>
      <c r="KKK450" s="193"/>
      <c r="KKL450" s="193"/>
      <c r="KKM450" s="193"/>
      <c r="KKN450" s="193"/>
      <c r="KKO450" s="193"/>
      <c r="KKP450" s="193"/>
      <c r="KKQ450" s="193"/>
      <c r="KKR450" s="193"/>
      <c r="KKS450" s="193"/>
      <c r="KKT450" s="193"/>
      <c r="KKU450" s="193"/>
      <c r="KKV450" s="193"/>
      <c r="KKW450" s="193"/>
      <c r="KKX450" s="193"/>
      <c r="KKY450" s="193"/>
      <c r="KKZ450" s="193"/>
      <c r="KLA450" s="193"/>
      <c r="KLB450" s="193"/>
      <c r="KLC450" s="193"/>
      <c r="KLD450" s="193"/>
      <c r="KLE450" s="193"/>
      <c r="KLF450" s="193"/>
      <c r="KLG450" s="193"/>
      <c r="KLH450" s="193"/>
      <c r="KLI450" s="193"/>
      <c r="KLJ450" s="193"/>
      <c r="KLK450" s="193"/>
      <c r="KLL450" s="193"/>
      <c r="KLM450" s="193"/>
      <c r="KLN450" s="193"/>
      <c r="KLO450" s="193"/>
      <c r="KLP450" s="193"/>
      <c r="KLQ450" s="193"/>
      <c r="KLR450" s="193"/>
      <c r="KLS450" s="193"/>
      <c r="KLT450" s="193"/>
      <c r="KLU450" s="193"/>
      <c r="KLV450" s="193"/>
      <c r="KLW450" s="193"/>
      <c r="KLX450" s="193"/>
      <c r="KLY450" s="193"/>
      <c r="KLZ450" s="193"/>
      <c r="KMA450" s="193"/>
      <c r="KMB450" s="193"/>
      <c r="KMC450" s="193"/>
      <c r="KMD450" s="193"/>
      <c r="KME450" s="193"/>
      <c r="KMF450" s="193"/>
      <c r="KMG450" s="193"/>
      <c r="KMH450" s="193"/>
      <c r="KMI450" s="193"/>
      <c r="KMJ450" s="193"/>
      <c r="KMK450" s="193"/>
      <c r="KML450" s="193"/>
      <c r="KMM450" s="193"/>
      <c r="KMN450" s="193"/>
      <c r="KMO450" s="193"/>
      <c r="KMP450" s="193"/>
      <c r="KMQ450" s="193"/>
      <c r="KMR450" s="193"/>
      <c r="KMS450" s="193"/>
      <c r="KMT450" s="193"/>
      <c r="KMU450" s="193"/>
      <c r="KMV450" s="193"/>
      <c r="KMW450" s="193"/>
      <c r="KMX450" s="193"/>
      <c r="KMY450" s="193"/>
      <c r="KMZ450" s="193"/>
      <c r="KNA450" s="193"/>
      <c r="KNB450" s="193"/>
      <c r="KNC450" s="193"/>
      <c r="KND450" s="193"/>
      <c r="KNE450" s="193"/>
      <c r="KNF450" s="193"/>
      <c r="KNG450" s="193"/>
      <c r="KNH450" s="193"/>
      <c r="KNI450" s="193"/>
      <c r="KNJ450" s="193"/>
      <c r="KNK450" s="193"/>
      <c r="KNL450" s="193"/>
      <c r="KNM450" s="193"/>
      <c r="KNN450" s="193"/>
      <c r="KNO450" s="193"/>
      <c r="KNP450" s="193"/>
      <c r="KNQ450" s="193"/>
      <c r="KNR450" s="193"/>
      <c r="KNS450" s="193"/>
      <c r="KNT450" s="193"/>
      <c r="KNU450" s="193"/>
      <c r="KNV450" s="193"/>
      <c r="KNW450" s="193"/>
      <c r="KNX450" s="193"/>
      <c r="KNY450" s="193"/>
      <c r="KNZ450" s="193"/>
      <c r="KOA450" s="193"/>
      <c r="KOB450" s="193"/>
      <c r="KOC450" s="193"/>
      <c r="KOD450" s="193"/>
      <c r="KOE450" s="193"/>
      <c r="KOF450" s="193"/>
      <c r="KOG450" s="193"/>
      <c r="KOH450" s="193"/>
      <c r="KOI450" s="193"/>
      <c r="KOJ450" s="193"/>
      <c r="KOK450" s="193"/>
      <c r="KOL450" s="193"/>
      <c r="KOM450" s="193"/>
      <c r="KON450" s="193"/>
      <c r="KOO450" s="193"/>
      <c r="KOP450" s="193"/>
      <c r="KOQ450" s="193"/>
      <c r="KOR450" s="193"/>
      <c r="KOS450" s="193"/>
      <c r="KOT450" s="193"/>
      <c r="KOU450" s="193"/>
      <c r="KOV450" s="193"/>
      <c r="KOW450" s="193"/>
      <c r="KOX450" s="193"/>
      <c r="KOY450" s="193"/>
      <c r="KOZ450" s="193"/>
      <c r="KPA450" s="193"/>
      <c r="KPB450" s="193"/>
      <c r="KPC450" s="193"/>
      <c r="KPD450" s="193"/>
      <c r="KPE450" s="193"/>
      <c r="KPF450" s="193"/>
      <c r="KPG450" s="193"/>
      <c r="KPH450" s="193"/>
      <c r="KPI450" s="193"/>
      <c r="KPJ450" s="193"/>
      <c r="KPK450" s="193"/>
      <c r="KPL450" s="193"/>
      <c r="KPM450" s="193"/>
      <c r="KPN450" s="193"/>
      <c r="KPO450" s="193"/>
      <c r="KPP450" s="193"/>
      <c r="KPQ450" s="193"/>
      <c r="KPR450" s="193"/>
      <c r="KPS450" s="193"/>
      <c r="KPT450" s="193"/>
      <c r="KPU450" s="193"/>
      <c r="KPV450" s="193"/>
      <c r="KPW450" s="193"/>
      <c r="KPX450" s="193"/>
      <c r="KPY450" s="193"/>
      <c r="KPZ450" s="193"/>
      <c r="KQA450" s="193"/>
      <c r="KQB450" s="193"/>
      <c r="KQC450" s="193"/>
      <c r="KQD450" s="193"/>
      <c r="KQE450" s="193"/>
      <c r="KQF450" s="193"/>
      <c r="KQG450" s="193"/>
      <c r="KQH450" s="193"/>
      <c r="KQI450" s="193"/>
      <c r="KQJ450" s="193"/>
      <c r="KQK450" s="193"/>
      <c r="KQL450" s="193"/>
      <c r="KQM450" s="193"/>
      <c r="KQN450" s="193"/>
      <c r="KQO450" s="193"/>
      <c r="KQP450" s="193"/>
      <c r="KQQ450" s="193"/>
      <c r="KQR450" s="193"/>
      <c r="KQS450" s="193"/>
      <c r="KQT450" s="193"/>
      <c r="KQU450" s="193"/>
      <c r="KQV450" s="193"/>
      <c r="KQW450" s="193"/>
      <c r="KQX450" s="193"/>
      <c r="KQY450" s="193"/>
      <c r="KQZ450" s="193"/>
      <c r="KRA450" s="193"/>
      <c r="KRB450" s="193"/>
      <c r="KRC450" s="193"/>
      <c r="KRD450" s="193"/>
      <c r="KRE450" s="193"/>
      <c r="KRF450" s="193"/>
      <c r="KRG450" s="193"/>
      <c r="KRH450" s="193"/>
      <c r="KRI450" s="193"/>
      <c r="KRJ450" s="193"/>
      <c r="KRK450" s="193"/>
      <c r="KRL450" s="193"/>
      <c r="KRM450" s="193"/>
      <c r="KRN450" s="193"/>
      <c r="KRO450" s="193"/>
      <c r="KRP450" s="193"/>
      <c r="KRQ450" s="193"/>
      <c r="KRR450" s="193"/>
      <c r="KRS450" s="193"/>
      <c r="KRT450" s="193"/>
      <c r="KRU450" s="193"/>
      <c r="KRV450" s="193"/>
      <c r="KRW450" s="193"/>
      <c r="KRX450" s="193"/>
      <c r="KRY450" s="193"/>
      <c r="KRZ450" s="193"/>
      <c r="KSA450" s="193"/>
      <c r="KSB450" s="193"/>
      <c r="KSC450" s="193"/>
      <c r="KSD450" s="193"/>
      <c r="KSE450" s="193"/>
      <c r="KSF450" s="193"/>
      <c r="KSG450" s="193"/>
      <c r="KSH450" s="193"/>
      <c r="KSI450" s="193"/>
      <c r="KSJ450" s="193"/>
      <c r="KSK450" s="193"/>
      <c r="KSL450" s="193"/>
      <c r="KSM450" s="193"/>
      <c r="KSN450" s="193"/>
      <c r="KSO450" s="193"/>
      <c r="KSP450" s="193"/>
      <c r="KSQ450" s="193"/>
      <c r="KSR450" s="193"/>
      <c r="KSS450" s="193"/>
      <c r="KST450" s="193"/>
      <c r="KSU450" s="193"/>
      <c r="KSV450" s="193"/>
      <c r="KSW450" s="193"/>
      <c r="KSX450" s="193"/>
      <c r="KSY450" s="193"/>
      <c r="KSZ450" s="193"/>
      <c r="KTA450" s="193"/>
      <c r="KTB450" s="193"/>
      <c r="KTC450" s="193"/>
      <c r="KTD450" s="193"/>
      <c r="KTE450" s="193"/>
      <c r="KTF450" s="193"/>
      <c r="KTG450" s="193"/>
      <c r="KTH450" s="193"/>
      <c r="KTI450" s="193"/>
      <c r="KTJ450" s="193"/>
      <c r="KTK450" s="193"/>
      <c r="KTL450" s="193"/>
      <c r="KTM450" s="193"/>
      <c r="KTN450" s="193"/>
      <c r="KTO450" s="193"/>
      <c r="KTP450" s="193"/>
      <c r="KTQ450" s="193"/>
      <c r="KTR450" s="193"/>
      <c r="KTS450" s="193"/>
      <c r="KTT450" s="193"/>
      <c r="KTU450" s="193"/>
      <c r="KTV450" s="193"/>
      <c r="KTW450" s="193"/>
      <c r="KTX450" s="193"/>
      <c r="KTY450" s="193"/>
      <c r="KTZ450" s="193"/>
      <c r="KUA450" s="193"/>
      <c r="KUB450" s="193"/>
      <c r="KUC450" s="193"/>
      <c r="KUD450" s="193"/>
      <c r="KUE450" s="193"/>
      <c r="KUF450" s="193"/>
      <c r="KUG450" s="193"/>
      <c r="KUH450" s="193"/>
      <c r="KUI450" s="193"/>
      <c r="KUJ450" s="193"/>
      <c r="KUK450" s="193"/>
      <c r="KUL450" s="193"/>
      <c r="KUM450" s="193"/>
      <c r="KUN450" s="193"/>
      <c r="KUO450" s="193"/>
      <c r="KUP450" s="193"/>
      <c r="KUQ450" s="193"/>
      <c r="KUR450" s="193"/>
      <c r="KUS450" s="193"/>
      <c r="KUT450" s="193"/>
      <c r="KUU450" s="193"/>
      <c r="KUV450" s="193"/>
      <c r="KUW450" s="193"/>
      <c r="KUX450" s="193"/>
      <c r="KUY450" s="193"/>
      <c r="KUZ450" s="193"/>
      <c r="KVA450" s="193"/>
      <c r="KVB450" s="193"/>
      <c r="KVC450" s="193"/>
      <c r="KVD450" s="193"/>
      <c r="KVE450" s="193"/>
      <c r="KVF450" s="193"/>
      <c r="KVG450" s="193"/>
      <c r="KVH450" s="193"/>
      <c r="KVI450" s="193"/>
      <c r="KVJ450" s="193"/>
      <c r="KVK450" s="193"/>
      <c r="KVL450" s="193"/>
      <c r="KVM450" s="193"/>
      <c r="KVN450" s="193"/>
      <c r="KVO450" s="193"/>
      <c r="KVP450" s="193"/>
      <c r="KVQ450" s="193"/>
      <c r="KVR450" s="193"/>
      <c r="KVS450" s="193"/>
      <c r="KVT450" s="193"/>
      <c r="KVU450" s="193"/>
      <c r="KVV450" s="193"/>
      <c r="KVW450" s="193"/>
      <c r="KVX450" s="193"/>
      <c r="KVY450" s="193"/>
      <c r="KVZ450" s="193"/>
      <c r="KWA450" s="193"/>
      <c r="KWB450" s="193"/>
      <c r="KWC450" s="193"/>
      <c r="KWD450" s="193"/>
      <c r="KWE450" s="193"/>
      <c r="KWF450" s="193"/>
      <c r="KWG450" s="193"/>
      <c r="KWH450" s="193"/>
      <c r="KWI450" s="193"/>
      <c r="KWJ450" s="193"/>
      <c r="KWK450" s="193"/>
      <c r="KWL450" s="193"/>
      <c r="KWM450" s="193"/>
      <c r="KWN450" s="193"/>
      <c r="KWO450" s="193"/>
      <c r="KWP450" s="193"/>
      <c r="KWQ450" s="193"/>
      <c r="KWR450" s="193"/>
      <c r="KWS450" s="193"/>
      <c r="KWT450" s="193"/>
      <c r="KWU450" s="193"/>
      <c r="KWV450" s="193"/>
      <c r="KWW450" s="193"/>
      <c r="KWX450" s="193"/>
      <c r="KWY450" s="193"/>
      <c r="KWZ450" s="193"/>
      <c r="KXA450" s="193"/>
      <c r="KXB450" s="193"/>
      <c r="KXC450" s="193"/>
      <c r="KXD450" s="193"/>
      <c r="KXE450" s="193"/>
      <c r="KXF450" s="193"/>
      <c r="KXG450" s="193"/>
      <c r="KXH450" s="193"/>
      <c r="KXI450" s="193"/>
      <c r="KXJ450" s="193"/>
      <c r="KXK450" s="193"/>
      <c r="KXL450" s="193"/>
      <c r="KXM450" s="193"/>
      <c r="KXN450" s="193"/>
      <c r="KXO450" s="193"/>
      <c r="KXP450" s="193"/>
      <c r="KXQ450" s="193"/>
      <c r="KXR450" s="193"/>
      <c r="KXS450" s="193"/>
      <c r="KXT450" s="193"/>
      <c r="KXU450" s="193"/>
      <c r="KXV450" s="193"/>
      <c r="KXW450" s="193"/>
      <c r="KXX450" s="193"/>
      <c r="KXY450" s="193"/>
      <c r="KXZ450" s="193"/>
      <c r="KYA450" s="193"/>
      <c r="KYB450" s="193"/>
      <c r="KYC450" s="193"/>
      <c r="KYD450" s="193"/>
      <c r="KYE450" s="193"/>
      <c r="KYF450" s="193"/>
      <c r="KYG450" s="193"/>
      <c r="KYH450" s="193"/>
      <c r="KYI450" s="193"/>
      <c r="KYJ450" s="193"/>
      <c r="KYK450" s="193"/>
      <c r="KYL450" s="193"/>
      <c r="KYM450" s="193"/>
      <c r="KYN450" s="193"/>
      <c r="KYO450" s="193"/>
      <c r="KYP450" s="193"/>
      <c r="KYQ450" s="193"/>
      <c r="KYR450" s="193"/>
      <c r="KYS450" s="193"/>
      <c r="KYT450" s="193"/>
      <c r="KYU450" s="193"/>
      <c r="KYV450" s="193"/>
      <c r="KYW450" s="193"/>
      <c r="KYX450" s="193"/>
      <c r="KYY450" s="193"/>
      <c r="KYZ450" s="193"/>
      <c r="KZA450" s="193"/>
      <c r="KZB450" s="193"/>
      <c r="KZC450" s="193"/>
      <c r="KZD450" s="193"/>
      <c r="KZE450" s="193"/>
      <c r="KZF450" s="193"/>
      <c r="KZG450" s="193"/>
      <c r="KZH450" s="193"/>
      <c r="KZI450" s="193"/>
      <c r="KZJ450" s="193"/>
      <c r="KZK450" s="193"/>
      <c r="KZL450" s="193"/>
      <c r="KZM450" s="193"/>
      <c r="KZN450" s="193"/>
      <c r="KZO450" s="193"/>
      <c r="KZP450" s="193"/>
      <c r="KZQ450" s="193"/>
      <c r="KZR450" s="193"/>
      <c r="KZS450" s="193"/>
      <c r="KZT450" s="193"/>
      <c r="KZU450" s="193"/>
      <c r="KZV450" s="193"/>
      <c r="KZW450" s="193"/>
      <c r="KZX450" s="193"/>
      <c r="KZY450" s="193"/>
      <c r="KZZ450" s="193"/>
      <c r="LAA450" s="193"/>
      <c r="LAB450" s="193"/>
      <c r="LAC450" s="193"/>
      <c r="LAD450" s="193"/>
      <c r="LAE450" s="193"/>
      <c r="LAF450" s="193"/>
      <c r="LAG450" s="193"/>
      <c r="LAH450" s="193"/>
      <c r="LAI450" s="193"/>
      <c r="LAJ450" s="193"/>
      <c r="LAK450" s="193"/>
      <c r="LAL450" s="193"/>
      <c r="LAM450" s="193"/>
      <c r="LAN450" s="193"/>
      <c r="LAO450" s="193"/>
      <c r="LAP450" s="193"/>
      <c r="LAQ450" s="193"/>
      <c r="LAR450" s="193"/>
      <c r="LAS450" s="193"/>
      <c r="LAT450" s="193"/>
      <c r="LAU450" s="193"/>
      <c r="LAV450" s="193"/>
      <c r="LAW450" s="193"/>
      <c r="LAX450" s="193"/>
      <c r="LAY450" s="193"/>
      <c r="LAZ450" s="193"/>
      <c r="LBA450" s="193"/>
      <c r="LBB450" s="193"/>
      <c r="LBC450" s="193"/>
      <c r="LBD450" s="193"/>
      <c r="LBE450" s="193"/>
      <c r="LBF450" s="193"/>
      <c r="LBG450" s="193"/>
      <c r="LBH450" s="193"/>
      <c r="LBI450" s="193"/>
      <c r="LBJ450" s="193"/>
      <c r="LBK450" s="193"/>
      <c r="LBL450" s="193"/>
      <c r="LBM450" s="193"/>
      <c r="LBN450" s="193"/>
      <c r="LBO450" s="193"/>
      <c r="LBP450" s="193"/>
      <c r="LBQ450" s="193"/>
      <c r="LBR450" s="193"/>
      <c r="LBS450" s="193"/>
      <c r="LBT450" s="193"/>
      <c r="LBU450" s="193"/>
      <c r="LBV450" s="193"/>
      <c r="LBW450" s="193"/>
      <c r="LBX450" s="193"/>
      <c r="LBY450" s="193"/>
      <c r="LBZ450" s="193"/>
      <c r="LCA450" s="193"/>
      <c r="LCB450" s="193"/>
      <c r="LCC450" s="193"/>
      <c r="LCD450" s="193"/>
      <c r="LCE450" s="193"/>
      <c r="LCF450" s="193"/>
      <c r="LCG450" s="193"/>
      <c r="LCH450" s="193"/>
      <c r="LCI450" s="193"/>
      <c r="LCJ450" s="193"/>
      <c r="LCK450" s="193"/>
      <c r="LCL450" s="193"/>
      <c r="LCM450" s="193"/>
      <c r="LCN450" s="193"/>
      <c r="LCO450" s="193"/>
      <c r="LCP450" s="193"/>
      <c r="LCQ450" s="193"/>
      <c r="LCR450" s="193"/>
      <c r="LCS450" s="193"/>
      <c r="LCT450" s="193"/>
      <c r="LCU450" s="193"/>
      <c r="LCV450" s="193"/>
      <c r="LCW450" s="193"/>
      <c r="LCX450" s="193"/>
      <c r="LCY450" s="193"/>
      <c r="LCZ450" s="193"/>
      <c r="LDA450" s="193"/>
      <c r="LDB450" s="193"/>
      <c r="LDC450" s="193"/>
      <c r="LDD450" s="193"/>
      <c r="LDE450" s="193"/>
      <c r="LDF450" s="193"/>
      <c r="LDG450" s="193"/>
      <c r="LDH450" s="193"/>
      <c r="LDI450" s="193"/>
      <c r="LDJ450" s="193"/>
      <c r="LDK450" s="193"/>
      <c r="LDL450" s="193"/>
      <c r="LDM450" s="193"/>
      <c r="LDN450" s="193"/>
      <c r="LDO450" s="193"/>
      <c r="LDP450" s="193"/>
      <c r="LDQ450" s="193"/>
      <c r="LDR450" s="193"/>
      <c r="LDS450" s="193"/>
      <c r="LDT450" s="193"/>
      <c r="LDU450" s="193"/>
      <c r="LDV450" s="193"/>
      <c r="LDW450" s="193"/>
      <c r="LDX450" s="193"/>
      <c r="LDY450" s="193"/>
      <c r="LDZ450" s="193"/>
      <c r="LEA450" s="193"/>
      <c r="LEB450" s="193"/>
      <c r="LEC450" s="193"/>
      <c r="LED450" s="193"/>
      <c r="LEE450" s="193"/>
      <c r="LEF450" s="193"/>
      <c r="LEG450" s="193"/>
      <c r="LEH450" s="193"/>
      <c r="LEI450" s="193"/>
      <c r="LEJ450" s="193"/>
      <c r="LEK450" s="193"/>
      <c r="LEL450" s="193"/>
      <c r="LEM450" s="193"/>
      <c r="LEN450" s="193"/>
      <c r="LEO450" s="193"/>
      <c r="LEP450" s="193"/>
      <c r="LEQ450" s="193"/>
      <c r="LER450" s="193"/>
      <c r="LES450" s="193"/>
      <c r="LET450" s="193"/>
      <c r="LEU450" s="193"/>
      <c r="LEV450" s="193"/>
      <c r="LEW450" s="193"/>
      <c r="LEX450" s="193"/>
      <c r="LEY450" s="193"/>
      <c r="LEZ450" s="193"/>
      <c r="LFA450" s="193"/>
      <c r="LFB450" s="193"/>
      <c r="LFC450" s="193"/>
      <c r="LFD450" s="193"/>
      <c r="LFE450" s="193"/>
      <c r="LFF450" s="193"/>
      <c r="LFG450" s="193"/>
      <c r="LFH450" s="193"/>
      <c r="LFI450" s="193"/>
      <c r="LFJ450" s="193"/>
      <c r="LFK450" s="193"/>
      <c r="LFL450" s="193"/>
      <c r="LFM450" s="193"/>
      <c r="LFN450" s="193"/>
      <c r="LFO450" s="193"/>
      <c r="LFP450" s="193"/>
      <c r="LFQ450" s="193"/>
      <c r="LFR450" s="193"/>
      <c r="LFS450" s="193"/>
      <c r="LFT450" s="193"/>
      <c r="LFU450" s="193"/>
      <c r="LFV450" s="193"/>
      <c r="LFW450" s="193"/>
      <c r="LFX450" s="193"/>
      <c r="LFY450" s="193"/>
      <c r="LFZ450" s="193"/>
      <c r="LGA450" s="193"/>
      <c r="LGB450" s="193"/>
      <c r="LGC450" s="193"/>
      <c r="LGD450" s="193"/>
      <c r="LGE450" s="193"/>
      <c r="LGF450" s="193"/>
      <c r="LGG450" s="193"/>
      <c r="LGH450" s="193"/>
      <c r="LGI450" s="193"/>
      <c r="LGJ450" s="193"/>
      <c r="LGK450" s="193"/>
      <c r="LGL450" s="193"/>
      <c r="LGM450" s="193"/>
      <c r="LGN450" s="193"/>
      <c r="LGO450" s="193"/>
      <c r="LGP450" s="193"/>
      <c r="LGQ450" s="193"/>
      <c r="LGR450" s="193"/>
      <c r="LGS450" s="193"/>
      <c r="LGT450" s="193"/>
      <c r="LGU450" s="193"/>
      <c r="LGV450" s="193"/>
      <c r="LGW450" s="193"/>
      <c r="LGX450" s="193"/>
      <c r="LGY450" s="193"/>
      <c r="LGZ450" s="193"/>
      <c r="LHA450" s="193"/>
      <c r="LHB450" s="193"/>
      <c r="LHC450" s="193"/>
      <c r="LHD450" s="193"/>
      <c r="LHE450" s="193"/>
      <c r="LHF450" s="193"/>
      <c r="LHG450" s="193"/>
      <c r="LHH450" s="193"/>
      <c r="LHI450" s="193"/>
      <c r="LHJ450" s="193"/>
      <c r="LHK450" s="193"/>
      <c r="LHL450" s="193"/>
      <c r="LHM450" s="193"/>
      <c r="LHN450" s="193"/>
      <c r="LHO450" s="193"/>
      <c r="LHP450" s="193"/>
      <c r="LHQ450" s="193"/>
      <c r="LHR450" s="193"/>
      <c r="LHS450" s="193"/>
      <c r="LHT450" s="193"/>
      <c r="LHU450" s="193"/>
      <c r="LHV450" s="193"/>
      <c r="LHW450" s="193"/>
      <c r="LHX450" s="193"/>
      <c r="LHY450" s="193"/>
      <c r="LHZ450" s="193"/>
      <c r="LIA450" s="193"/>
      <c r="LIB450" s="193"/>
      <c r="LIC450" s="193"/>
      <c r="LID450" s="193"/>
      <c r="LIE450" s="193"/>
      <c r="LIF450" s="193"/>
      <c r="LIG450" s="193"/>
      <c r="LIH450" s="193"/>
      <c r="LII450" s="193"/>
      <c r="LIJ450" s="193"/>
      <c r="LIK450" s="193"/>
      <c r="LIL450" s="193"/>
      <c r="LIM450" s="193"/>
      <c r="LIN450" s="193"/>
      <c r="LIO450" s="193"/>
      <c r="LIP450" s="193"/>
      <c r="LIQ450" s="193"/>
      <c r="LIR450" s="193"/>
      <c r="LIS450" s="193"/>
      <c r="LIT450" s="193"/>
      <c r="LIU450" s="193"/>
      <c r="LIV450" s="193"/>
      <c r="LIW450" s="193"/>
      <c r="LIX450" s="193"/>
      <c r="LIY450" s="193"/>
      <c r="LIZ450" s="193"/>
      <c r="LJA450" s="193"/>
      <c r="LJB450" s="193"/>
      <c r="LJC450" s="193"/>
      <c r="LJD450" s="193"/>
      <c r="LJE450" s="193"/>
      <c r="LJF450" s="193"/>
      <c r="LJG450" s="193"/>
      <c r="LJH450" s="193"/>
      <c r="LJI450" s="193"/>
      <c r="LJJ450" s="193"/>
      <c r="LJK450" s="193"/>
      <c r="LJL450" s="193"/>
      <c r="LJM450" s="193"/>
      <c r="LJN450" s="193"/>
      <c r="LJO450" s="193"/>
      <c r="LJP450" s="193"/>
      <c r="LJQ450" s="193"/>
      <c r="LJR450" s="193"/>
      <c r="LJS450" s="193"/>
      <c r="LJT450" s="193"/>
      <c r="LJU450" s="193"/>
      <c r="LJV450" s="193"/>
      <c r="LJW450" s="193"/>
      <c r="LJX450" s="193"/>
      <c r="LJY450" s="193"/>
      <c r="LJZ450" s="193"/>
      <c r="LKA450" s="193"/>
      <c r="LKB450" s="193"/>
      <c r="LKC450" s="193"/>
      <c r="LKD450" s="193"/>
      <c r="LKE450" s="193"/>
      <c r="LKF450" s="193"/>
      <c r="LKG450" s="193"/>
      <c r="LKH450" s="193"/>
      <c r="LKI450" s="193"/>
      <c r="LKJ450" s="193"/>
      <c r="LKK450" s="193"/>
      <c r="LKL450" s="193"/>
      <c r="LKM450" s="193"/>
      <c r="LKN450" s="193"/>
      <c r="LKO450" s="193"/>
      <c r="LKP450" s="193"/>
      <c r="LKQ450" s="193"/>
      <c r="LKR450" s="193"/>
      <c r="LKS450" s="193"/>
      <c r="LKT450" s="193"/>
      <c r="LKU450" s="193"/>
      <c r="LKV450" s="193"/>
      <c r="LKW450" s="193"/>
      <c r="LKX450" s="193"/>
      <c r="LKY450" s="193"/>
      <c r="LKZ450" s="193"/>
      <c r="LLA450" s="193"/>
      <c r="LLB450" s="193"/>
      <c r="LLC450" s="193"/>
      <c r="LLD450" s="193"/>
      <c r="LLE450" s="193"/>
      <c r="LLF450" s="193"/>
      <c r="LLG450" s="193"/>
      <c r="LLH450" s="193"/>
      <c r="LLI450" s="193"/>
      <c r="LLJ450" s="193"/>
      <c r="LLK450" s="193"/>
      <c r="LLL450" s="193"/>
      <c r="LLM450" s="193"/>
      <c r="LLN450" s="193"/>
      <c r="LLO450" s="193"/>
      <c r="LLP450" s="193"/>
      <c r="LLQ450" s="193"/>
      <c r="LLR450" s="193"/>
      <c r="LLS450" s="193"/>
      <c r="LLT450" s="193"/>
      <c r="LLU450" s="193"/>
      <c r="LLV450" s="193"/>
      <c r="LLW450" s="193"/>
      <c r="LLX450" s="193"/>
      <c r="LLY450" s="193"/>
      <c r="LLZ450" s="193"/>
      <c r="LMA450" s="193"/>
      <c r="LMB450" s="193"/>
      <c r="LMC450" s="193"/>
      <c r="LMD450" s="193"/>
      <c r="LME450" s="193"/>
      <c r="LMF450" s="193"/>
      <c r="LMG450" s="193"/>
      <c r="LMH450" s="193"/>
      <c r="LMI450" s="193"/>
      <c r="LMJ450" s="193"/>
      <c r="LMK450" s="193"/>
      <c r="LML450" s="193"/>
      <c r="LMM450" s="193"/>
      <c r="LMN450" s="193"/>
      <c r="LMO450" s="193"/>
      <c r="LMP450" s="193"/>
      <c r="LMQ450" s="193"/>
      <c r="LMR450" s="193"/>
      <c r="LMS450" s="193"/>
      <c r="LMT450" s="193"/>
      <c r="LMU450" s="193"/>
      <c r="LMV450" s="193"/>
      <c r="LMW450" s="193"/>
      <c r="LMX450" s="193"/>
      <c r="LMY450" s="193"/>
      <c r="LMZ450" s="193"/>
      <c r="LNA450" s="193"/>
      <c r="LNB450" s="193"/>
      <c r="LNC450" s="193"/>
      <c r="LND450" s="193"/>
      <c r="LNE450" s="193"/>
      <c r="LNF450" s="193"/>
      <c r="LNG450" s="193"/>
      <c r="LNH450" s="193"/>
      <c r="LNI450" s="193"/>
      <c r="LNJ450" s="193"/>
      <c r="LNK450" s="193"/>
      <c r="LNL450" s="193"/>
      <c r="LNM450" s="193"/>
      <c r="LNN450" s="193"/>
      <c r="LNO450" s="193"/>
      <c r="LNP450" s="193"/>
      <c r="LNQ450" s="193"/>
      <c r="LNR450" s="193"/>
      <c r="LNS450" s="193"/>
      <c r="LNT450" s="193"/>
      <c r="LNU450" s="193"/>
      <c r="LNV450" s="193"/>
      <c r="LNW450" s="193"/>
      <c r="LNX450" s="193"/>
      <c r="LNY450" s="193"/>
      <c r="LNZ450" s="193"/>
      <c r="LOA450" s="193"/>
      <c r="LOB450" s="193"/>
      <c r="LOC450" s="193"/>
      <c r="LOD450" s="193"/>
      <c r="LOE450" s="193"/>
      <c r="LOF450" s="193"/>
      <c r="LOG450" s="193"/>
      <c r="LOH450" s="193"/>
      <c r="LOI450" s="193"/>
      <c r="LOJ450" s="193"/>
      <c r="LOK450" s="193"/>
      <c r="LOL450" s="193"/>
      <c r="LOM450" s="193"/>
      <c r="LON450" s="193"/>
      <c r="LOO450" s="193"/>
      <c r="LOP450" s="193"/>
      <c r="LOQ450" s="193"/>
      <c r="LOR450" s="193"/>
      <c r="LOS450" s="193"/>
      <c r="LOT450" s="193"/>
      <c r="LOU450" s="193"/>
      <c r="LOV450" s="193"/>
      <c r="LOW450" s="193"/>
      <c r="LOX450" s="193"/>
      <c r="LOY450" s="193"/>
      <c r="LOZ450" s="193"/>
      <c r="LPA450" s="193"/>
      <c r="LPB450" s="193"/>
      <c r="LPC450" s="193"/>
      <c r="LPD450" s="193"/>
      <c r="LPE450" s="193"/>
      <c r="LPF450" s="193"/>
      <c r="LPG450" s="193"/>
      <c r="LPH450" s="193"/>
      <c r="LPI450" s="193"/>
      <c r="LPJ450" s="193"/>
      <c r="LPK450" s="193"/>
      <c r="LPL450" s="193"/>
      <c r="LPM450" s="193"/>
      <c r="LPN450" s="193"/>
      <c r="LPO450" s="193"/>
      <c r="LPP450" s="193"/>
      <c r="LPQ450" s="193"/>
      <c r="LPR450" s="193"/>
      <c r="LPS450" s="193"/>
      <c r="LPT450" s="193"/>
      <c r="LPU450" s="193"/>
      <c r="LPV450" s="193"/>
      <c r="LPW450" s="193"/>
      <c r="LPX450" s="193"/>
      <c r="LPY450" s="193"/>
      <c r="LPZ450" s="193"/>
      <c r="LQA450" s="193"/>
      <c r="LQB450" s="193"/>
      <c r="LQC450" s="193"/>
      <c r="LQD450" s="193"/>
      <c r="LQE450" s="193"/>
      <c r="LQF450" s="193"/>
      <c r="LQG450" s="193"/>
      <c r="LQH450" s="193"/>
      <c r="LQI450" s="193"/>
      <c r="LQJ450" s="193"/>
      <c r="LQK450" s="193"/>
      <c r="LQL450" s="193"/>
      <c r="LQM450" s="193"/>
      <c r="LQN450" s="193"/>
      <c r="LQO450" s="193"/>
      <c r="LQP450" s="193"/>
      <c r="LQQ450" s="193"/>
      <c r="LQR450" s="193"/>
      <c r="LQS450" s="193"/>
      <c r="LQT450" s="193"/>
      <c r="LQU450" s="193"/>
      <c r="LQV450" s="193"/>
      <c r="LQW450" s="193"/>
      <c r="LQX450" s="193"/>
      <c r="LQY450" s="193"/>
      <c r="LQZ450" s="193"/>
      <c r="LRA450" s="193"/>
      <c r="LRB450" s="193"/>
      <c r="LRC450" s="193"/>
      <c r="LRD450" s="193"/>
      <c r="LRE450" s="193"/>
      <c r="LRF450" s="193"/>
      <c r="LRG450" s="193"/>
      <c r="LRH450" s="193"/>
      <c r="LRI450" s="193"/>
      <c r="LRJ450" s="193"/>
      <c r="LRK450" s="193"/>
      <c r="LRL450" s="193"/>
      <c r="LRM450" s="193"/>
      <c r="LRN450" s="193"/>
      <c r="LRO450" s="193"/>
      <c r="LRP450" s="193"/>
      <c r="LRQ450" s="193"/>
      <c r="LRR450" s="193"/>
      <c r="LRS450" s="193"/>
      <c r="LRT450" s="193"/>
      <c r="LRU450" s="193"/>
      <c r="LRV450" s="193"/>
      <c r="LRW450" s="193"/>
      <c r="LRX450" s="193"/>
      <c r="LRY450" s="193"/>
      <c r="LRZ450" s="193"/>
      <c r="LSA450" s="193"/>
      <c r="LSB450" s="193"/>
      <c r="LSC450" s="193"/>
      <c r="LSD450" s="193"/>
      <c r="LSE450" s="193"/>
      <c r="LSF450" s="193"/>
      <c r="LSG450" s="193"/>
      <c r="LSH450" s="193"/>
      <c r="LSI450" s="193"/>
      <c r="LSJ450" s="193"/>
      <c r="LSK450" s="193"/>
      <c r="LSL450" s="193"/>
      <c r="LSM450" s="193"/>
      <c r="LSN450" s="193"/>
      <c r="LSO450" s="193"/>
      <c r="LSP450" s="193"/>
      <c r="LSQ450" s="193"/>
      <c r="LSR450" s="193"/>
      <c r="LSS450" s="193"/>
      <c r="LST450" s="193"/>
      <c r="LSU450" s="193"/>
      <c r="LSV450" s="193"/>
      <c r="LSW450" s="193"/>
      <c r="LSX450" s="193"/>
      <c r="LSY450" s="193"/>
      <c r="LSZ450" s="193"/>
      <c r="LTA450" s="193"/>
      <c r="LTB450" s="193"/>
      <c r="LTC450" s="193"/>
      <c r="LTD450" s="193"/>
      <c r="LTE450" s="193"/>
      <c r="LTF450" s="193"/>
      <c r="LTG450" s="193"/>
      <c r="LTH450" s="193"/>
      <c r="LTI450" s="193"/>
      <c r="LTJ450" s="193"/>
      <c r="LTK450" s="193"/>
      <c r="LTL450" s="193"/>
      <c r="LTM450" s="193"/>
      <c r="LTN450" s="193"/>
      <c r="LTO450" s="193"/>
      <c r="LTP450" s="193"/>
      <c r="LTQ450" s="193"/>
      <c r="LTR450" s="193"/>
      <c r="LTS450" s="193"/>
      <c r="LTT450" s="193"/>
      <c r="LTU450" s="193"/>
      <c r="LTV450" s="193"/>
      <c r="LTW450" s="193"/>
      <c r="LTX450" s="193"/>
      <c r="LTY450" s="193"/>
      <c r="LTZ450" s="193"/>
      <c r="LUA450" s="193"/>
      <c r="LUB450" s="193"/>
      <c r="LUC450" s="193"/>
      <c r="LUD450" s="193"/>
      <c r="LUE450" s="193"/>
      <c r="LUF450" s="193"/>
      <c r="LUG450" s="193"/>
      <c r="LUH450" s="193"/>
      <c r="LUI450" s="193"/>
      <c r="LUJ450" s="193"/>
      <c r="LUK450" s="193"/>
      <c r="LUL450" s="193"/>
      <c r="LUM450" s="193"/>
      <c r="LUN450" s="193"/>
      <c r="LUO450" s="193"/>
      <c r="LUP450" s="193"/>
      <c r="LUQ450" s="193"/>
      <c r="LUR450" s="193"/>
      <c r="LUS450" s="193"/>
      <c r="LUT450" s="193"/>
      <c r="LUU450" s="193"/>
      <c r="LUV450" s="193"/>
      <c r="LUW450" s="193"/>
      <c r="LUX450" s="193"/>
      <c r="LUY450" s="193"/>
      <c r="LUZ450" s="193"/>
      <c r="LVA450" s="193"/>
      <c r="LVB450" s="193"/>
      <c r="LVC450" s="193"/>
      <c r="LVD450" s="193"/>
      <c r="LVE450" s="193"/>
      <c r="LVF450" s="193"/>
      <c r="LVG450" s="193"/>
      <c r="LVH450" s="193"/>
      <c r="LVI450" s="193"/>
      <c r="LVJ450" s="193"/>
      <c r="LVK450" s="193"/>
      <c r="LVL450" s="193"/>
      <c r="LVM450" s="193"/>
      <c r="LVN450" s="193"/>
      <c r="LVO450" s="193"/>
      <c r="LVP450" s="193"/>
      <c r="LVQ450" s="193"/>
      <c r="LVR450" s="193"/>
      <c r="LVS450" s="193"/>
      <c r="LVT450" s="193"/>
      <c r="LVU450" s="193"/>
      <c r="LVV450" s="193"/>
      <c r="LVW450" s="193"/>
      <c r="LVX450" s="193"/>
      <c r="LVY450" s="193"/>
      <c r="LVZ450" s="193"/>
      <c r="LWA450" s="193"/>
      <c r="LWB450" s="193"/>
      <c r="LWC450" s="193"/>
      <c r="LWD450" s="193"/>
      <c r="LWE450" s="193"/>
      <c r="LWF450" s="193"/>
      <c r="LWG450" s="193"/>
      <c r="LWH450" s="193"/>
      <c r="LWI450" s="193"/>
      <c r="LWJ450" s="193"/>
      <c r="LWK450" s="193"/>
      <c r="LWL450" s="193"/>
      <c r="LWM450" s="193"/>
      <c r="LWN450" s="193"/>
      <c r="LWO450" s="193"/>
      <c r="LWP450" s="193"/>
      <c r="LWQ450" s="193"/>
      <c r="LWR450" s="193"/>
      <c r="LWS450" s="193"/>
      <c r="LWT450" s="193"/>
      <c r="LWU450" s="193"/>
      <c r="LWV450" s="193"/>
      <c r="LWW450" s="193"/>
      <c r="LWX450" s="193"/>
      <c r="LWY450" s="193"/>
      <c r="LWZ450" s="193"/>
      <c r="LXA450" s="193"/>
      <c r="LXB450" s="193"/>
      <c r="LXC450" s="193"/>
      <c r="LXD450" s="193"/>
      <c r="LXE450" s="193"/>
      <c r="LXF450" s="193"/>
      <c r="LXG450" s="193"/>
      <c r="LXH450" s="193"/>
      <c r="LXI450" s="193"/>
      <c r="LXJ450" s="193"/>
      <c r="LXK450" s="193"/>
      <c r="LXL450" s="193"/>
      <c r="LXM450" s="193"/>
      <c r="LXN450" s="193"/>
      <c r="LXO450" s="193"/>
      <c r="LXP450" s="193"/>
      <c r="LXQ450" s="193"/>
      <c r="LXR450" s="193"/>
      <c r="LXS450" s="193"/>
      <c r="LXT450" s="193"/>
      <c r="LXU450" s="193"/>
      <c r="LXV450" s="193"/>
      <c r="LXW450" s="193"/>
      <c r="LXX450" s="193"/>
      <c r="LXY450" s="193"/>
      <c r="LXZ450" s="193"/>
      <c r="LYA450" s="193"/>
      <c r="LYB450" s="193"/>
      <c r="LYC450" s="193"/>
      <c r="LYD450" s="193"/>
      <c r="LYE450" s="193"/>
      <c r="LYF450" s="193"/>
      <c r="LYG450" s="193"/>
      <c r="LYH450" s="193"/>
      <c r="LYI450" s="193"/>
      <c r="LYJ450" s="193"/>
      <c r="LYK450" s="193"/>
      <c r="LYL450" s="193"/>
      <c r="LYM450" s="193"/>
      <c r="LYN450" s="193"/>
      <c r="LYO450" s="193"/>
      <c r="LYP450" s="193"/>
      <c r="LYQ450" s="193"/>
      <c r="LYR450" s="193"/>
      <c r="LYS450" s="193"/>
      <c r="LYT450" s="193"/>
      <c r="LYU450" s="193"/>
      <c r="LYV450" s="193"/>
      <c r="LYW450" s="193"/>
      <c r="LYX450" s="193"/>
      <c r="LYY450" s="193"/>
      <c r="LYZ450" s="193"/>
      <c r="LZA450" s="193"/>
      <c r="LZB450" s="193"/>
      <c r="LZC450" s="193"/>
      <c r="LZD450" s="193"/>
      <c r="LZE450" s="193"/>
      <c r="LZF450" s="193"/>
      <c r="LZG450" s="193"/>
      <c r="LZH450" s="193"/>
      <c r="LZI450" s="193"/>
      <c r="LZJ450" s="193"/>
      <c r="LZK450" s="193"/>
      <c r="LZL450" s="193"/>
      <c r="LZM450" s="193"/>
      <c r="LZN450" s="193"/>
      <c r="LZO450" s="193"/>
      <c r="LZP450" s="193"/>
      <c r="LZQ450" s="193"/>
      <c r="LZR450" s="193"/>
      <c r="LZS450" s="193"/>
      <c r="LZT450" s="193"/>
      <c r="LZU450" s="193"/>
      <c r="LZV450" s="193"/>
      <c r="LZW450" s="193"/>
      <c r="LZX450" s="193"/>
      <c r="LZY450" s="193"/>
      <c r="LZZ450" s="193"/>
      <c r="MAA450" s="193"/>
      <c r="MAB450" s="193"/>
      <c r="MAC450" s="193"/>
      <c r="MAD450" s="193"/>
      <c r="MAE450" s="193"/>
      <c r="MAF450" s="193"/>
      <c r="MAG450" s="193"/>
      <c r="MAH450" s="193"/>
      <c r="MAI450" s="193"/>
      <c r="MAJ450" s="193"/>
      <c r="MAK450" s="193"/>
      <c r="MAL450" s="193"/>
      <c r="MAM450" s="193"/>
      <c r="MAN450" s="193"/>
      <c r="MAO450" s="193"/>
      <c r="MAP450" s="193"/>
      <c r="MAQ450" s="193"/>
      <c r="MAR450" s="193"/>
      <c r="MAS450" s="193"/>
      <c r="MAT450" s="193"/>
      <c r="MAU450" s="193"/>
      <c r="MAV450" s="193"/>
      <c r="MAW450" s="193"/>
      <c r="MAX450" s="193"/>
      <c r="MAY450" s="193"/>
      <c r="MAZ450" s="193"/>
      <c r="MBA450" s="193"/>
      <c r="MBB450" s="193"/>
      <c r="MBC450" s="193"/>
      <c r="MBD450" s="193"/>
      <c r="MBE450" s="193"/>
      <c r="MBF450" s="193"/>
      <c r="MBG450" s="193"/>
      <c r="MBH450" s="193"/>
      <c r="MBI450" s="193"/>
      <c r="MBJ450" s="193"/>
      <c r="MBK450" s="193"/>
      <c r="MBL450" s="193"/>
      <c r="MBM450" s="193"/>
      <c r="MBN450" s="193"/>
      <c r="MBO450" s="193"/>
      <c r="MBP450" s="193"/>
      <c r="MBQ450" s="193"/>
      <c r="MBR450" s="193"/>
      <c r="MBS450" s="193"/>
      <c r="MBT450" s="193"/>
      <c r="MBU450" s="193"/>
      <c r="MBV450" s="193"/>
      <c r="MBW450" s="193"/>
      <c r="MBX450" s="193"/>
      <c r="MBY450" s="193"/>
      <c r="MBZ450" s="193"/>
      <c r="MCA450" s="193"/>
      <c r="MCB450" s="193"/>
      <c r="MCC450" s="193"/>
      <c r="MCD450" s="193"/>
      <c r="MCE450" s="193"/>
      <c r="MCF450" s="193"/>
      <c r="MCG450" s="193"/>
      <c r="MCH450" s="193"/>
      <c r="MCI450" s="193"/>
      <c r="MCJ450" s="193"/>
      <c r="MCK450" s="193"/>
      <c r="MCL450" s="193"/>
      <c r="MCM450" s="193"/>
      <c r="MCN450" s="193"/>
      <c r="MCO450" s="193"/>
      <c r="MCP450" s="193"/>
      <c r="MCQ450" s="193"/>
      <c r="MCR450" s="193"/>
      <c r="MCS450" s="193"/>
      <c r="MCT450" s="193"/>
      <c r="MCU450" s="193"/>
      <c r="MCV450" s="193"/>
      <c r="MCW450" s="193"/>
      <c r="MCX450" s="193"/>
      <c r="MCY450" s="193"/>
      <c r="MCZ450" s="193"/>
      <c r="MDA450" s="193"/>
      <c r="MDB450" s="193"/>
      <c r="MDC450" s="193"/>
      <c r="MDD450" s="193"/>
      <c r="MDE450" s="193"/>
      <c r="MDF450" s="193"/>
      <c r="MDG450" s="193"/>
      <c r="MDH450" s="193"/>
      <c r="MDI450" s="193"/>
      <c r="MDJ450" s="193"/>
      <c r="MDK450" s="193"/>
      <c r="MDL450" s="193"/>
      <c r="MDM450" s="193"/>
      <c r="MDN450" s="193"/>
      <c r="MDO450" s="193"/>
      <c r="MDP450" s="193"/>
      <c r="MDQ450" s="193"/>
      <c r="MDR450" s="193"/>
      <c r="MDS450" s="193"/>
      <c r="MDT450" s="193"/>
      <c r="MDU450" s="193"/>
      <c r="MDV450" s="193"/>
      <c r="MDW450" s="193"/>
      <c r="MDX450" s="193"/>
      <c r="MDY450" s="193"/>
      <c r="MDZ450" s="193"/>
      <c r="MEA450" s="193"/>
      <c r="MEB450" s="193"/>
      <c r="MEC450" s="193"/>
      <c r="MED450" s="193"/>
      <c r="MEE450" s="193"/>
      <c r="MEF450" s="193"/>
      <c r="MEG450" s="193"/>
      <c r="MEH450" s="193"/>
      <c r="MEI450" s="193"/>
      <c r="MEJ450" s="193"/>
      <c r="MEK450" s="193"/>
      <c r="MEL450" s="193"/>
      <c r="MEM450" s="193"/>
      <c r="MEN450" s="193"/>
      <c r="MEO450" s="193"/>
      <c r="MEP450" s="193"/>
      <c r="MEQ450" s="193"/>
      <c r="MER450" s="193"/>
      <c r="MES450" s="193"/>
      <c r="MET450" s="193"/>
      <c r="MEU450" s="193"/>
      <c r="MEV450" s="193"/>
      <c r="MEW450" s="193"/>
      <c r="MEX450" s="193"/>
      <c r="MEY450" s="193"/>
      <c r="MEZ450" s="193"/>
      <c r="MFA450" s="193"/>
      <c r="MFB450" s="193"/>
      <c r="MFC450" s="193"/>
      <c r="MFD450" s="193"/>
      <c r="MFE450" s="193"/>
      <c r="MFF450" s="193"/>
      <c r="MFG450" s="193"/>
      <c r="MFH450" s="193"/>
      <c r="MFI450" s="193"/>
      <c r="MFJ450" s="193"/>
      <c r="MFK450" s="193"/>
      <c r="MFL450" s="193"/>
      <c r="MFM450" s="193"/>
      <c r="MFN450" s="193"/>
      <c r="MFO450" s="193"/>
      <c r="MFP450" s="193"/>
      <c r="MFQ450" s="193"/>
      <c r="MFR450" s="193"/>
      <c r="MFS450" s="193"/>
      <c r="MFT450" s="193"/>
      <c r="MFU450" s="193"/>
      <c r="MFV450" s="193"/>
      <c r="MFW450" s="193"/>
      <c r="MFX450" s="193"/>
      <c r="MFY450" s="193"/>
      <c r="MFZ450" s="193"/>
      <c r="MGA450" s="193"/>
      <c r="MGB450" s="193"/>
      <c r="MGC450" s="193"/>
      <c r="MGD450" s="193"/>
      <c r="MGE450" s="193"/>
      <c r="MGF450" s="193"/>
      <c r="MGG450" s="193"/>
      <c r="MGH450" s="193"/>
      <c r="MGI450" s="193"/>
      <c r="MGJ450" s="193"/>
      <c r="MGK450" s="193"/>
      <c r="MGL450" s="193"/>
      <c r="MGM450" s="193"/>
      <c r="MGN450" s="193"/>
      <c r="MGO450" s="193"/>
      <c r="MGP450" s="193"/>
      <c r="MGQ450" s="193"/>
      <c r="MGR450" s="193"/>
      <c r="MGS450" s="193"/>
      <c r="MGT450" s="193"/>
      <c r="MGU450" s="193"/>
      <c r="MGV450" s="193"/>
      <c r="MGW450" s="193"/>
      <c r="MGX450" s="193"/>
      <c r="MGY450" s="193"/>
      <c r="MGZ450" s="193"/>
      <c r="MHA450" s="193"/>
      <c r="MHB450" s="193"/>
      <c r="MHC450" s="193"/>
      <c r="MHD450" s="193"/>
      <c r="MHE450" s="193"/>
      <c r="MHF450" s="193"/>
      <c r="MHG450" s="193"/>
      <c r="MHH450" s="193"/>
      <c r="MHI450" s="193"/>
      <c r="MHJ450" s="193"/>
      <c r="MHK450" s="193"/>
      <c r="MHL450" s="193"/>
      <c r="MHM450" s="193"/>
      <c r="MHN450" s="193"/>
      <c r="MHO450" s="193"/>
      <c r="MHP450" s="193"/>
      <c r="MHQ450" s="193"/>
      <c r="MHR450" s="193"/>
      <c r="MHS450" s="193"/>
      <c r="MHT450" s="193"/>
      <c r="MHU450" s="193"/>
      <c r="MHV450" s="193"/>
      <c r="MHW450" s="193"/>
      <c r="MHX450" s="193"/>
      <c r="MHY450" s="193"/>
      <c r="MHZ450" s="193"/>
      <c r="MIA450" s="193"/>
      <c r="MIB450" s="193"/>
      <c r="MIC450" s="193"/>
      <c r="MID450" s="193"/>
      <c r="MIE450" s="193"/>
      <c r="MIF450" s="193"/>
      <c r="MIG450" s="193"/>
      <c r="MIH450" s="193"/>
      <c r="MII450" s="193"/>
      <c r="MIJ450" s="193"/>
      <c r="MIK450" s="193"/>
      <c r="MIL450" s="193"/>
      <c r="MIM450" s="193"/>
      <c r="MIN450" s="193"/>
      <c r="MIO450" s="193"/>
      <c r="MIP450" s="193"/>
      <c r="MIQ450" s="193"/>
      <c r="MIR450" s="193"/>
      <c r="MIS450" s="193"/>
      <c r="MIT450" s="193"/>
      <c r="MIU450" s="193"/>
      <c r="MIV450" s="193"/>
      <c r="MIW450" s="193"/>
      <c r="MIX450" s="193"/>
      <c r="MIY450" s="193"/>
      <c r="MIZ450" s="193"/>
      <c r="MJA450" s="193"/>
      <c r="MJB450" s="193"/>
      <c r="MJC450" s="193"/>
      <c r="MJD450" s="193"/>
      <c r="MJE450" s="193"/>
      <c r="MJF450" s="193"/>
      <c r="MJG450" s="193"/>
      <c r="MJH450" s="193"/>
      <c r="MJI450" s="193"/>
      <c r="MJJ450" s="193"/>
      <c r="MJK450" s="193"/>
      <c r="MJL450" s="193"/>
      <c r="MJM450" s="193"/>
      <c r="MJN450" s="193"/>
      <c r="MJO450" s="193"/>
      <c r="MJP450" s="193"/>
      <c r="MJQ450" s="193"/>
      <c r="MJR450" s="193"/>
      <c r="MJS450" s="193"/>
      <c r="MJT450" s="193"/>
      <c r="MJU450" s="193"/>
      <c r="MJV450" s="193"/>
      <c r="MJW450" s="193"/>
      <c r="MJX450" s="193"/>
      <c r="MJY450" s="193"/>
      <c r="MJZ450" s="193"/>
      <c r="MKA450" s="193"/>
      <c r="MKB450" s="193"/>
      <c r="MKC450" s="193"/>
      <c r="MKD450" s="193"/>
      <c r="MKE450" s="193"/>
      <c r="MKF450" s="193"/>
      <c r="MKG450" s="193"/>
      <c r="MKH450" s="193"/>
      <c r="MKI450" s="193"/>
      <c r="MKJ450" s="193"/>
      <c r="MKK450" s="193"/>
      <c r="MKL450" s="193"/>
      <c r="MKM450" s="193"/>
      <c r="MKN450" s="193"/>
      <c r="MKO450" s="193"/>
      <c r="MKP450" s="193"/>
      <c r="MKQ450" s="193"/>
      <c r="MKR450" s="193"/>
      <c r="MKS450" s="193"/>
      <c r="MKT450" s="193"/>
      <c r="MKU450" s="193"/>
      <c r="MKV450" s="193"/>
      <c r="MKW450" s="193"/>
      <c r="MKX450" s="193"/>
      <c r="MKY450" s="193"/>
      <c r="MKZ450" s="193"/>
      <c r="MLA450" s="193"/>
      <c r="MLB450" s="193"/>
      <c r="MLC450" s="193"/>
      <c r="MLD450" s="193"/>
      <c r="MLE450" s="193"/>
      <c r="MLF450" s="193"/>
      <c r="MLG450" s="193"/>
      <c r="MLH450" s="193"/>
      <c r="MLI450" s="193"/>
      <c r="MLJ450" s="193"/>
      <c r="MLK450" s="193"/>
      <c r="MLL450" s="193"/>
      <c r="MLM450" s="193"/>
      <c r="MLN450" s="193"/>
      <c r="MLO450" s="193"/>
      <c r="MLP450" s="193"/>
      <c r="MLQ450" s="193"/>
      <c r="MLR450" s="193"/>
      <c r="MLS450" s="193"/>
      <c r="MLT450" s="193"/>
      <c r="MLU450" s="193"/>
      <c r="MLV450" s="193"/>
      <c r="MLW450" s="193"/>
      <c r="MLX450" s="193"/>
      <c r="MLY450" s="193"/>
      <c r="MLZ450" s="193"/>
      <c r="MMA450" s="193"/>
      <c r="MMB450" s="193"/>
      <c r="MMC450" s="193"/>
      <c r="MMD450" s="193"/>
      <c r="MME450" s="193"/>
      <c r="MMF450" s="193"/>
      <c r="MMG450" s="193"/>
      <c r="MMH450" s="193"/>
      <c r="MMI450" s="193"/>
      <c r="MMJ450" s="193"/>
      <c r="MMK450" s="193"/>
      <c r="MML450" s="193"/>
      <c r="MMM450" s="193"/>
      <c r="MMN450" s="193"/>
      <c r="MMO450" s="193"/>
      <c r="MMP450" s="193"/>
      <c r="MMQ450" s="193"/>
      <c r="MMR450" s="193"/>
      <c r="MMS450" s="193"/>
      <c r="MMT450" s="193"/>
      <c r="MMU450" s="193"/>
      <c r="MMV450" s="193"/>
      <c r="MMW450" s="193"/>
      <c r="MMX450" s="193"/>
      <c r="MMY450" s="193"/>
      <c r="MMZ450" s="193"/>
      <c r="MNA450" s="193"/>
      <c r="MNB450" s="193"/>
      <c r="MNC450" s="193"/>
      <c r="MND450" s="193"/>
      <c r="MNE450" s="193"/>
      <c r="MNF450" s="193"/>
      <c r="MNG450" s="193"/>
      <c r="MNH450" s="193"/>
      <c r="MNI450" s="193"/>
      <c r="MNJ450" s="193"/>
      <c r="MNK450" s="193"/>
      <c r="MNL450" s="193"/>
      <c r="MNM450" s="193"/>
      <c r="MNN450" s="193"/>
      <c r="MNO450" s="193"/>
      <c r="MNP450" s="193"/>
      <c r="MNQ450" s="193"/>
      <c r="MNR450" s="193"/>
      <c r="MNS450" s="193"/>
      <c r="MNT450" s="193"/>
      <c r="MNU450" s="193"/>
      <c r="MNV450" s="193"/>
      <c r="MNW450" s="193"/>
      <c r="MNX450" s="193"/>
      <c r="MNY450" s="193"/>
      <c r="MNZ450" s="193"/>
      <c r="MOA450" s="193"/>
      <c r="MOB450" s="193"/>
      <c r="MOC450" s="193"/>
      <c r="MOD450" s="193"/>
      <c r="MOE450" s="193"/>
      <c r="MOF450" s="193"/>
      <c r="MOG450" s="193"/>
      <c r="MOH450" s="193"/>
      <c r="MOI450" s="193"/>
      <c r="MOJ450" s="193"/>
      <c r="MOK450" s="193"/>
      <c r="MOL450" s="193"/>
      <c r="MOM450" s="193"/>
      <c r="MON450" s="193"/>
      <c r="MOO450" s="193"/>
      <c r="MOP450" s="193"/>
      <c r="MOQ450" s="193"/>
      <c r="MOR450" s="193"/>
      <c r="MOS450" s="193"/>
      <c r="MOT450" s="193"/>
      <c r="MOU450" s="193"/>
      <c r="MOV450" s="193"/>
      <c r="MOW450" s="193"/>
      <c r="MOX450" s="193"/>
      <c r="MOY450" s="193"/>
      <c r="MOZ450" s="193"/>
      <c r="MPA450" s="193"/>
      <c r="MPB450" s="193"/>
      <c r="MPC450" s="193"/>
      <c r="MPD450" s="193"/>
      <c r="MPE450" s="193"/>
      <c r="MPF450" s="193"/>
      <c r="MPG450" s="193"/>
      <c r="MPH450" s="193"/>
      <c r="MPI450" s="193"/>
      <c r="MPJ450" s="193"/>
      <c r="MPK450" s="193"/>
      <c r="MPL450" s="193"/>
      <c r="MPM450" s="193"/>
      <c r="MPN450" s="193"/>
      <c r="MPO450" s="193"/>
      <c r="MPP450" s="193"/>
      <c r="MPQ450" s="193"/>
      <c r="MPR450" s="193"/>
      <c r="MPS450" s="193"/>
      <c r="MPT450" s="193"/>
      <c r="MPU450" s="193"/>
      <c r="MPV450" s="193"/>
      <c r="MPW450" s="193"/>
      <c r="MPX450" s="193"/>
      <c r="MPY450" s="193"/>
      <c r="MPZ450" s="193"/>
      <c r="MQA450" s="193"/>
      <c r="MQB450" s="193"/>
      <c r="MQC450" s="193"/>
      <c r="MQD450" s="193"/>
      <c r="MQE450" s="193"/>
      <c r="MQF450" s="193"/>
      <c r="MQG450" s="193"/>
      <c r="MQH450" s="193"/>
      <c r="MQI450" s="193"/>
      <c r="MQJ450" s="193"/>
      <c r="MQK450" s="193"/>
      <c r="MQL450" s="193"/>
      <c r="MQM450" s="193"/>
      <c r="MQN450" s="193"/>
      <c r="MQO450" s="193"/>
      <c r="MQP450" s="193"/>
      <c r="MQQ450" s="193"/>
      <c r="MQR450" s="193"/>
      <c r="MQS450" s="193"/>
      <c r="MQT450" s="193"/>
      <c r="MQU450" s="193"/>
      <c r="MQV450" s="193"/>
      <c r="MQW450" s="193"/>
      <c r="MQX450" s="193"/>
      <c r="MQY450" s="193"/>
      <c r="MQZ450" s="193"/>
      <c r="MRA450" s="193"/>
      <c r="MRB450" s="193"/>
      <c r="MRC450" s="193"/>
      <c r="MRD450" s="193"/>
      <c r="MRE450" s="193"/>
      <c r="MRF450" s="193"/>
      <c r="MRG450" s="193"/>
      <c r="MRH450" s="193"/>
      <c r="MRI450" s="193"/>
      <c r="MRJ450" s="193"/>
      <c r="MRK450" s="193"/>
      <c r="MRL450" s="193"/>
      <c r="MRM450" s="193"/>
      <c r="MRN450" s="193"/>
      <c r="MRO450" s="193"/>
      <c r="MRP450" s="193"/>
      <c r="MRQ450" s="193"/>
      <c r="MRR450" s="193"/>
      <c r="MRS450" s="193"/>
      <c r="MRT450" s="193"/>
      <c r="MRU450" s="193"/>
      <c r="MRV450" s="193"/>
      <c r="MRW450" s="193"/>
      <c r="MRX450" s="193"/>
      <c r="MRY450" s="193"/>
      <c r="MRZ450" s="193"/>
      <c r="MSA450" s="193"/>
      <c r="MSB450" s="193"/>
      <c r="MSC450" s="193"/>
      <c r="MSD450" s="193"/>
      <c r="MSE450" s="193"/>
      <c r="MSF450" s="193"/>
      <c r="MSG450" s="193"/>
      <c r="MSH450" s="193"/>
      <c r="MSI450" s="193"/>
      <c r="MSJ450" s="193"/>
      <c r="MSK450" s="193"/>
      <c r="MSL450" s="193"/>
      <c r="MSM450" s="193"/>
      <c r="MSN450" s="193"/>
      <c r="MSO450" s="193"/>
      <c r="MSP450" s="193"/>
      <c r="MSQ450" s="193"/>
      <c r="MSR450" s="193"/>
      <c r="MSS450" s="193"/>
      <c r="MST450" s="193"/>
      <c r="MSU450" s="193"/>
      <c r="MSV450" s="193"/>
      <c r="MSW450" s="193"/>
      <c r="MSX450" s="193"/>
      <c r="MSY450" s="193"/>
      <c r="MSZ450" s="193"/>
      <c r="MTA450" s="193"/>
      <c r="MTB450" s="193"/>
      <c r="MTC450" s="193"/>
      <c r="MTD450" s="193"/>
      <c r="MTE450" s="193"/>
      <c r="MTF450" s="193"/>
      <c r="MTG450" s="193"/>
      <c r="MTH450" s="193"/>
      <c r="MTI450" s="193"/>
      <c r="MTJ450" s="193"/>
      <c r="MTK450" s="193"/>
      <c r="MTL450" s="193"/>
      <c r="MTM450" s="193"/>
      <c r="MTN450" s="193"/>
      <c r="MTO450" s="193"/>
      <c r="MTP450" s="193"/>
      <c r="MTQ450" s="193"/>
      <c r="MTR450" s="193"/>
      <c r="MTS450" s="193"/>
      <c r="MTT450" s="193"/>
      <c r="MTU450" s="193"/>
      <c r="MTV450" s="193"/>
      <c r="MTW450" s="193"/>
      <c r="MTX450" s="193"/>
      <c r="MTY450" s="193"/>
      <c r="MTZ450" s="193"/>
      <c r="MUA450" s="193"/>
      <c r="MUB450" s="193"/>
      <c r="MUC450" s="193"/>
      <c r="MUD450" s="193"/>
      <c r="MUE450" s="193"/>
      <c r="MUF450" s="193"/>
      <c r="MUG450" s="193"/>
      <c r="MUH450" s="193"/>
      <c r="MUI450" s="193"/>
      <c r="MUJ450" s="193"/>
      <c r="MUK450" s="193"/>
      <c r="MUL450" s="193"/>
      <c r="MUM450" s="193"/>
      <c r="MUN450" s="193"/>
      <c r="MUO450" s="193"/>
      <c r="MUP450" s="193"/>
      <c r="MUQ450" s="193"/>
      <c r="MUR450" s="193"/>
      <c r="MUS450" s="193"/>
      <c r="MUT450" s="193"/>
      <c r="MUU450" s="193"/>
      <c r="MUV450" s="193"/>
      <c r="MUW450" s="193"/>
      <c r="MUX450" s="193"/>
      <c r="MUY450" s="193"/>
      <c r="MUZ450" s="193"/>
      <c r="MVA450" s="193"/>
      <c r="MVB450" s="193"/>
      <c r="MVC450" s="193"/>
      <c r="MVD450" s="193"/>
      <c r="MVE450" s="193"/>
      <c r="MVF450" s="193"/>
      <c r="MVG450" s="193"/>
      <c r="MVH450" s="193"/>
      <c r="MVI450" s="193"/>
      <c r="MVJ450" s="193"/>
      <c r="MVK450" s="193"/>
      <c r="MVL450" s="193"/>
      <c r="MVM450" s="193"/>
      <c r="MVN450" s="193"/>
      <c r="MVO450" s="193"/>
      <c r="MVP450" s="193"/>
      <c r="MVQ450" s="193"/>
      <c r="MVR450" s="193"/>
      <c r="MVS450" s="193"/>
      <c r="MVT450" s="193"/>
      <c r="MVU450" s="193"/>
      <c r="MVV450" s="193"/>
      <c r="MVW450" s="193"/>
      <c r="MVX450" s="193"/>
      <c r="MVY450" s="193"/>
      <c r="MVZ450" s="193"/>
      <c r="MWA450" s="193"/>
      <c r="MWB450" s="193"/>
      <c r="MWC450" s="193"/>
      <c r="MWD450" s="193"/>
      <c r="MWE450" s="193"/>
      <c r="MWF450" s="193"/>
      <c r="MWG450" s="193"/>
      <c r="MWH450" s="193"/>
      <c r="MWI450" s="193"/>
      <c r="MWJ450" s="193"/>
      <c r="MWK450" s="193"/>
      <c r="MWL450" s="193"/>
      <c r="MWM450" s="193"/>
      <c r="MWN450" s="193"/>
      <c r="MWO450" s="193"/>
      <c r="MWP450" s="193"/>
      <c r="MWQ450" s="193"/>
      <c r="MWR450" s="193"/>
      <c r="MWS450" s="193"/>
      <c r="MWT450" s="193"/>
      <c r="MWU450" s="193"/>
      <c r="MWV450" s="193"/>
      <c r="MWW450" s="193"/>
      <c r="MWX450" s="193"/>
      <c r="MWY450" s="193"/>
      <c r="MWZ450" s="193"/>
      <c r="MXA450" s="193"/>
      <c r="MXB450" s="193"/>
      <c r="MXC450" s="193"/>
      <c r="MXD450" s="193"/>
      <c r="MXE450" s="193"/>
      <c r="MXF450" s="193"/>
      <c r="MXG450" s="193"/>
      <c r="MXH450" s="193"/>
      <c r="MXI450" s="193"/>
      <c r="MXJ450" s="193"/>
      <c r="MXK450" s="193"/>
      <c r="MXL450" s="193"/>
      <c r="MXM450" s="193"/>
      <c r="MXN450" s="193"/>
      <c r="MXO450" s="193"/>
      <c r="MXP450" s="193"/>
      <c r="MXQ450" s="193"/>
      <c r="MXR450" s="193"/>
      <c r="MXS450" s="193"/>
      <c r="MXT450" s="193"/>
      <c r="MXU450" s="193"/>
      <c r="MXV450" s="193"/>
      <c r="MXW450" s="193"/>
      <c r="MXX450" s="193"/>
      <c r="MXY450" s="193"/>
      <c r="MXZ450" s="193"/>
      <c r="MYA450" s="193"/>
      <c r="MYB450" s="193"/>
      <c r="MYC450" s="193"/>
      <c r="MYD450" s="193"/>
      <c r="MYE450" s="193"/>
      <c r="MYF450" s="193"/>
      <c r="MYG450" s="193"/>
      <c r="MYH450" s="193"/>
      <c r="MYI450" s="193"/>
      <c r="MYJ450" s="193"/>
      <c r="MYK450" s="193"/>
      <c r="MYL450" s="193"/>
      <c r="MYM450" s="193"/>
      <c r="MYN450" s="193"/>
      <c r="MYO450" s="193"/>
      <c r="MYP450" s="193"/>
      <c r="MYQ450" s="193"/>
      <c r="MYR450" s="193"/>
      <c r="MYS450" s="193"/>
      <c r="MYT450" s="193"/>
      <c r="MYU450" s="193"/>
      <c r="MYV450" s="193"/>
      <c r="MYW450" s="193"/>
      <c r="MYX450" s="193"/>
      <c r="MYY450" s="193"/>
      <c r="MYZ450" s="193"/>
      <c r="MZA450" s="193"/>
      <c r="MZB450" s="193"/>
      <c r="MZC450" s="193"/>
      <c r="MZD450" s="193"/>
      <c r="MZE450" s="193"/>
      <c r="MZF450" s="193"/>
      <c r="MZG450" s="193"/>
      <c r="MZH450" s="193"/>
      <c r="MZI450" s="193"/>
      <c r="MZJ450" s="193"/>
      <c r="MZK450" s="193"/>
      <c r="MZL450" s="193"/>
      <c r="MZM450" s="193"/>
      <c r="MZN450" s="193"/>
      <c r="MZO450" s="193"/>
      <c r="MZP450" s="193"/>
      <c r="MZQ450" s="193"/>
      <c r="MZR450" s="193"/>
      <c r="MZS450" s="193"/>
      <c r="MZT450" s="193"/>
      <c r="MZU450" s="193"/>
      <c r="MZV450" s="193"/>
      <c r="MZW450" s="193"/>
      <c r="MZX450" s="193"/>
      <c r="MZY450" s="193"/>
      <c r="MZZ450" s="193"/>
      <c r="NAA450" s="193"/>
      <c r="NAB450" s="193"/>
      <c r="NAC450" s="193"/>
      <c r="NAD450" s="193"/>
      <c r="NAE450" s="193"/>
      <c r="NAF450" s="193"/>
      <c r="NAG450" s="193"/>
      <c r="NAH450" s="193"/>
      <c r="NAI450" s="193"/>
      <c r="NAJ450" s="193"/>
      <c r="NAK450" s="193"/>
      <c r="NAL450" s="193"/>
      <c r="NAM450" s="193"/>
      <c r="NAN450" s="193"/>
      <c r="NAO450" s="193"/>
      <c r="NAP450" s="193"/>
      <c r="NAQ450" s="193"/>
      <c r="NAR450" s="193"/>
      <c r="NAS450" s="193"/>
      <c r="NAT450" s="193"/>
      <c r="NAU450" s="193"/>
      <c r="NAV450" s="193"/>
      <c r="NAW450" s="193"/>
      <c r="NAX450" s="193"/>
      <c r="NAY450" s="193"/>
      <c r="NAZ450" s="193"/>
      <c r="NBA450" s="193"/>
      <c r="NBB450" s="193"/>
      <c r="NBC450" s="193"/>
      <c r="NBD450" s="193"/>
      <c r="NBE450" s="193"/>
      <c r="NBF450" s="193"/>
      <c r="NBG450" s="193"/>
      <c r="NBH450" s="193"/>
      <c r="NBI450" s="193"/>
      <c r="NBJ450" s="193"/>
      <c r="NBK450" s="193"/>
      <c r="NBL450" s="193"/>
      <c r="NBM450" s="193"/>
      <c r="NBN450" s="193"/>
      <c r="NBO450" s="193"/>
      <c r="NBP450" s="193"/>
      <c r="NBQ450" s="193"/>
      <c r="NBR450" s="193"/>
      <c r="NBS450" s="193"/>
      <c r="NBT450" s="193"/>
      <c r="NBU450" s="193"/>
      <c r="NBV450" s="193"/>
      <c r="NBW450" s="193"/>
      <c r="NBX450" s="193"/>
      <c r="NBY450" s="193"/>
      <c r="NBZ450" s="193"/>
      <c r="NCA450" s="193"/>
      <c r="NCB450" s="193"/>
      <c r="NCC450" s="193"/>
      <c r="NCD450" s="193"/>
      <c r="NCE450" s="193"/>
      <c r="NCF450" s="193"/>
      <c r="NCG450" s="193"/>
      <c r="NCH450" s="193"/>
      <c r="NCI450" s="193"/>
      <c r="NCJ450" s="193"/>
      <c r="NCK450" s="193"/>
      <c r="NCL450" s="193"/>
      <c r="NCM450" s="193"/>
      <c r="NCN450" s="193"/>
      <c r="NCO450" s="193"/>
      <c r="NCP450" s="193"/>
      <c r="NCQ450" s="193"/>
      <c r="NCR450" s="193"/>
      <c r="NCS450" s="193"/>
      <c r="NCT450" s="193"/>
      <c r="NCU450" s="193"/>
      <c r="NCV450" s="193"/>
      <c r="NCW450" s="193"/>
      <c r="NCX450" s="193"/>
      <c r="NCY450" s="193"/>
      <c r="NCZ450" s="193"/>
      <c r="NDA450" s="193"/>
      <c r="NDB450" s="193"/>
      <c r="NDC450" s="193"/>
      <c r="NDD450" s="193"/>
      <c r="NDE450" s="193"/>
      <c r="NDF450" s="193"/>
      <c r="NDG450" s="193"/>
      <c r="NDH450" s="193"/>
      <c r="NDI450" s="193"/>
      <c r="NDJ450" s="193"/>
      <c r="NDK450" s="193"/>
      <c r="NDL450" s="193"/>
      <c r="NDM450" s="193"/>
      <c r="NDN450" s="193"/>
      <c r="NDO450" s="193"/>
      <c r="NDP450" s="193"/>
      <c r="NDQ450" s="193"/>
      <c r="NDR450" s="193"/>
      <c r="NDS450" s="193"/>
      <c r="NDT450" s="193"/>
      <c r="NDU450" s="193"/>
      <c r="NDV450" s="193"/>
      <c r="NDW450" s="193"/>
      <c r="NDX450" s="193"/>
      <c r="NDY450" s="193"/>
      <c r="NDZ450" s="193"/>
      <c r="NEA450" s="193"/>
      <c r="NEB450" s="193"/>
      <c r="NEC450" s="193"/>
      <c r="NED450" s="193"/>
      <c r="NEE450" s="193"/>
      <c r="NEF450" s="193"/>
      <c r="NEG450" s="193"/>
      <c r="NEH450" s="193"/>
      <c r="NEI450" s="193"/>
      <c r="NEJ450" s="193"/>
      <c r="NEK450" s="193"/>
      <c r="NEL450" s="193"/>
      <c r="NEM450" s="193"/>
      <c r="NEN450" s="193"/>
      <c r="NEO450" s="193"/>
      <c r="NEP450" s="193"/>
      <c r="NEQ450" s="193"/>
      <c r="NER450" s="193"/>
      <c r="NES450" s="193"/>
      <c r="NET450" s="193"/>
      <c r="NEU450" s="193"/>
      <c r="NEV450" s="193"/>
      <c r="NEW450" s="193"/>
      <c r="NEX450" s="193"/>
      <c r="NEY450" s="193"/>
      <c r="NEZ450" s="193"/>
      <c r="NFA450" s="193"/>
      <c r="NFB450" s="193"/>
      <c r="NFC450" s="193"/>
      <c r="NFD450" s="193"/>
      <c r="NFE450" s="193"/>
      <c r="NFF450" s="193"/>
      <c r="NFG450" s="193"/>
      <c r="NFH450" s="193"/>
      <c r="NFI450" s="193"/>
      <c r="NFJ450" s="193"/>
      <c r="NFK450" s="193"/>
      <c r="NFL450" s="193"/>
      <c r="NFM450" s="193"/>
      <c r="NFN450" s="193"/>
      <c r="NFO450" s="193"/>
      <c r="NFP450" s="193"/>
      <c r="NFQ450" s="193"/>
      <c r="NFR450" s="193"/>
      <c r="NFS450" s="193"/>
      <c r="NFT450" s="193"/>
      <c r="NFU450" s="193"/>
      <c r="NFV450" s="193"/>
      <c r="NFW450" s="193"/>
      <c r="NFX450" s="193"/>
      <c r="NFY450" s="193"/>
      <c r="NFZ450" s="193"/>
      <c r="NGA450" s="193"/>
      <c r="NGB450" s="193"/>
      <c r="NGC450" s="193"/>
      <c r="NGD450" s="193"/>
      <c r="NGE450" s="193"/>
      <c r="NGF450" s="193"/>
      <c r="NGG450" s="193"/>
      <c r="NGH450" s="193"/>
      <c r="NGI450" s="193"/>
      <c r="NGJ450" s="193"/>
      <c r="NGK450" s="193"/>
      <c r="NGL450" s="193"/>
      <c r="NGM450" s="193"/>
      <c r="NGN450" s="193"/>
      <c r="NGO450" s="193"/>
      <c r="NGP450" s="193"/>
      <c r="NGQ450" s="193"/>
      <c r="NGR450" s="193"/>
      <c r="NGS450" s="193"/>
      <c r="NGT450" s="193"/>
      <c r="NGU450" s="193"/>
      <c r="NGV450" s="193"/>
      <c r="NGW450" s="193"/>
      <c r="NGX450" s="193"/>
      <c r="NGY450" s="193"/>
      <c r="NGZ450" s="193"/>
      <c r="NHA450" s="193"/>
      <c r="NHB450" s="193"/>
      <c r="NHC450" s="193"/>
      <c r="NHD450" s="193"/>
      <c r="NHE450" s="193"/>
      <c r="NHF450" s="193"/>
      <c r="NHG450" s="193"/>
      <c r="NHH450" s="193"/>
      <c r="NHI450" s="193"/>
      <c r="NHJ450" s="193"/>
      <c r="NHK450" s="193"/>
      <c r="NHL450" s="193"/>
      <c r="NHM450" s="193"/>
      <c r="NHN450" s="193"/>
      <c r="NHO450" s="193"/>
      <c r="NHP450" s="193"/>
      <c r="NHQ450" s="193"/>
      <c r="NHR450" s="193"/>
      <c r="NHS450" s="193"/>
      <c r="NHT450" s="193"/>
      <c r="NHU450" s="193"/>
      <c r="NHV450" s="193"/>
      <c r="NHW450" s="193"/>
      <c r="NHX450" s="193"/>
      <c r="NHY450" s="193"/>
      <c r="NHZ450" s="193"/>
      <c r="NIA450" s="193"/>
      <c r="NIB450" s="193"/>
      <c r="NIC450" s="193"/>
      <c r="NID450" s="193"/>
      <c r="NIE450" s="193"/>
      <c r="NIF450" s="193"/>
      <c r="NIG450" s="193"/>
      <c r="NIH450" s="193"/>
      <c r="NII450" s="193"/>
      <c r="NIJ450" s="193"/>
      <c r="NIK450" s="193"/>
      <c r="NIL450" s="193"/>
      <c r="NIM450" s="193"/>
      <c r="NIN450" s="193"/>
      <c r="NIO450" s="193"/>
      <c r="NIP450" s="193"/>
      <c r="NIQ450" s="193"/>
      <c r="NIR450" s="193"/>
      <c r="NIS450" s="193"/>
      <c r="NIT450" s="193"/>
      <c r="NIU450" s="193"/>
      <c r="NIV450" s="193"/>
      <c r="NIW450" s="193"/>
      <c r="NIX450" s="193"/>
      <c r="NIY450" s="193"/>
      <c r="NIZ450" s="193"/>
      <c r="NJA450" s="193"/>
      <c r="NJB450" s="193"/>
      <c r="NJC450" s="193"/>
      <c r="NJD450" s="193"/>
      <c r="NJE450" s="193"/>
      <c r="NJF450" s="193"/>
      <c r="NJG450" s="193"/>
      <c r="NJH450" s="193"/>
      <c r="NJI450" s="193"/>
      <c r="NJJ450" s="193"/>
      <c r="NJK450" s="193"/>
      <c r="NJL450" s="193"/>
      <c r="NJM450" s="193"/>
      <c r="NJN450" s="193"/>
      <c r="NJO450" s="193"/>
      <c r="NJP450" s="193"/>
      <c r="NJQ450" s="193"/>
      <c r="NJR450" s="193"/>
      <c r="NJS450" s="193"/>
      <c r="NJT450" s="193"/>
      <c r="NJU450" s="193"/>
      <c r="NJV450" s="193"/>
      <c r="NJW450" s="193"/>
      <c r="NJX450" s="193"/>
      <c r="NJY450" s="193"/>
      <c r="NJZ450" s="193"/>
      <c r="NKA450" s="193"/>
      <c r="NKB450" s="193"/>
      <c r="NKC450" s="193"/>
      <c r="NKD450" s="193"/>
      <c r="NKE450" s="193"/>
      <c r="NKF450" s="193"/>
      <c r="NKG450" s="193"/>
      <c r="NKH450" s="193"/>
      <c r="NKI450" s="193"/>
      <c r="NKJ450" s="193"/>
      <c r="NKK450" s="193"/>
      <c r="NKL450" s="193"/>
      <c r="NKM450" s="193"/>
      <c r="NKN450" s="193"/>
      <c r="NKO450" s="193"/>
      <c r="NKP450" s="193"/>
      <c r="NKQ450" s="193"/>
      <c r="NKR450" s="193"/>
      <c r="NKS450" s="193"/>
      <c r="NKT450" s="193"/>
      <c r="NKU450" s="193"/>
      <c r="NKV450" s="193"/>
      <c r="NKW450" s="193"/>
      <c r="NKX450" s="193"/>
      <c r="NKY450" s="193"/>
      <c r="NKZ450" s="193"/>
      <c r="NLA450" s="193"/>
      <c r="NLB450" s="193"/>
      <c r="NLC450" s="193"/>
      <c r="NLD450" s="193"/>
      <c r="NLE450" s="193"/>
      <c r="NLF450" s="193"/>
      <c r="NLG450" s="193"/>
      <c r="NLH450" s="193"/>
      <c r="NLI450" s="193"/>
      <c r="NLJ450" s="193"/>
      <c r="NLK450" s="193"/>
      <c r="NLL450" s="193"/>
      <c r="NLM450" s="193"/>
      <c r="NLN450" s="193"/>
      <c r="NLO450" s="193"/>
      <c r="NLP450" s="193"/>
      <c r="NLQ450" s="193"/>
      <c r="NLR450" s="193"/>
      <c r="NLS450" s="193"/>
      <c r="NLT450" s="193"/>
      <c r="NLU450" s="193"/>
      <c r="NLV450" s="193"/>
      <c r="NLW450" s="193"/>
      <c r="NLX450" s="193"/>
      <c r="NLY450" s="193"/>
      <c r="NLZ450" s="193"/>
      <c r="NMA450" s="193"/>
      <c r="NMB450" s="193"/>
      <c r="NMC450" s="193"/>
      <c r="NMD450" s="193"/>
      <c r="NME450" s="193"/>
      <c r="NMF450" s="193"/>
      <c r="NMG450" s="193"/>
      <c r="NMH450" s="193"/>
      <c r="NMI450" s="193"/>
      <c r="NMJ450" s="193"/>
      <c r="NMK450" s="193"/>
      <c r="NML450" s="193"/>
      <c r="NMM450" s="193"/>
      <c r="NMN450" s="193"/>
      <c r="NMO450" s="193"/>
      <c r="NMP450" s="193"/>
      <c r="NMQ450" s="193"/>
      <c r="NMR450" s="193"/>
      <c r="NMS450" s="193"/>
      <c r="NMT450" s="193"/>
      <c r="NMU450" s="193"/>
      <c r="NMV450" s="193"/>
      <c r="NMW450" s="193"/>
      <c r="NMX450" s="193"/>
      <c r="NMY450" s="193"/>
      <c r="NMZ450" s="193"/>
      <c r="NNA450" s="193"/>
      <c r="NNB450" s="193"/>
      <c r="NNC450" s="193"/>
      <c r="NND450" s="193"/>
      <c r="NNE450" s="193"/>
      <c r="NNF450" s="193"/>
      <c r="NNG450" s="193"/>
      <c r="NNH450" s="193"/>
      <c r="NNI450" s="193"/>
      <c r="NNJ450" s="193"/>
      <c r="NNK450" s="193"/>
      <c r="NNL450" s="193"/>
      <c r="NNM450" s="193"/>
      <c r="NNN450" s="193"/>
      <c r="NNO450" s="193"/>
      <c r="NNP450" s="193"/>
      <c r="NNQ450" s="193"/>
      <c r="NNR450" s="193"/>
      <c r="NNS450" s="193"/>
      <c r="NNT450" s="193"/>
      <c r="NNU450" s="193"/>
      <c r="NNV450" s="193"/>
      <c r="NNW450" s="193"/>
      <c r="NNX450" s="193"/>
      <c r="NNY450" s="193"/>
      <c r="NNZ450" s="193"/>
      <c r="NOA450" s="193"/>
      <c r="NOB450" s="193"/>
      <c r="NOC450" s="193"/>
      <c r="NOD450" s="193"/>
      <c r="NOE450" s="193"/>
      <c r="NOF450" s="193"/>
      <c r="NOG450" s="193"/>
      <c r="NOH450" s="193"/>
      <c r="NOI450" s="193"/>
      <c r="NOJ450" s="193"/>
      <c r="NOK450" s="193"/>
      <c r="NOL450" s="193"/>
      <c r="NOM450" s="193"/>
      <c r="NON450" s="193"/>
      <c r="NOO450" s="193"/>
      <c r="NOP450" s="193"/>
      <c r="NOQ450" s="193"/>
      <c r="NOR450" s="193"/>
      <c r="NOS450" s="193"/>
      <c r="NOT450" s="193"/>
      <c r="NOU450" s="193"/>
      <c r="NOV450" s="193"/>
      <c r="NOW450" s="193"/>
      <c r="NOX450" s="193"/>
      <c r="NOY450" s="193"/>
      <c r="NOZ450" s="193"/>
      <c r="NPA450" s="193"/>
      <c r="NPB450" s="193"/>
      <c r="NPC450" s="193"/>
      <c r="NPD450" s="193"/>
      <c r="NPE450" s="193"/>
      <c r="NPF450" s="193"/>
      <c r="NPG450" s="193"/>
      <c r="NPH450" s="193"/>
      <c r="NPI450" s="193"/>
      <c r="NPJ450" s="193"/>
      <c r="NPK450" s="193"/>
      <c r="NPL450" s="193"/>
      <c r="NPM450" s="193"/>
      <c r="NPN450" s="193"/>
      <c r="NPO450" s="193"/>
      <c r="NPP450" s="193"/>
      <c r="NPQ450" s="193"/>
      <c r="NPR450" s="193"/>
      <c r="NPS450" s="193"/>
      <c r="NPT450" s="193"/>
      <c r="NPU450" s="193"/>
      <c r="NPV450" s="193"/>
      <c r="NPW450" s="193"/>
      <c r="NPX450" s="193"/>
      <c r="NPY450" s="193"/>
      <c r="NPZ450" s="193"/>
      <c r="NQA450" s="193"/>
      <c r="NQB450" s="193"/>
      <c r="NQC450" s="193"/>
      <c r="NQD450" s="193"/>
      <c r="NQE450" s="193"/>
      <c r="NQF450" s="193"/>
      <c r="NQG450" s="193"/>
      <c r="NQH450" s="193"/>
      <c r="NQI450" s="193"/>
      <c r="NQJ450" s="193"/>
      <c r="NQK450" s="193"/>
      <c r="NQL450" s="193"/>
      <c r="NQM450" s="193"/>
      <c r="NQN450" s="193"/>
      <c r="NQO450" s="193"/>
      <c r="NQP450" s="193"/>
      <c r="NQQ450" s="193"/>
      <c r="NQR450" s="193"/>
      <c r="NQS450" s="193"/>
      <c r="NQT450" s="193"/>
      <c r="NQU450" s="193"/>
      <c r="NQV450" s="193"/>
      <c r="NQW450" s="193"/>
      <c r="NQX450" s="193"/>
      <c r="NQY450" s="193"/>
      <c r="NQZ450" s="193"/>
      <c r="NRA450" s="193"/>
      <c r="NRB450" s="193"/>
      <c r="NRC450" s="193"/>
      <c r="NRD450" s="193"/>
      <c r="NRE450" s="193"/>
      <c r="NRF450" s="193"/>
      <c r="NRG450" s="193"/>
      <c r="NRH450" s="193"/>
      <c r="NRI450" s="193"/>
      <c r="NRJ450" s="193"/>
      <c r="NRK450" s="193"/>
      <c r="NRL450" s="193"/>
      <c r="NRM450" s="193"/>
      <c r="NRN450" s="193"/>
      <c r="NRO450" s="193"/>
      <c r="NRP450" s="193"/>
      <c r="NRQ450" s="193"/>
      <c r="NRR450" s="193"/>
      <c r="NRS450" s="193"/>
      <c r="NRT450" s="193"/>
      <c r="NRU450" s="193"/>
      <c r="NRV450" s="193"/>
      <c r="NRW450" s="193"/>
      <c r="NRX450" s="193"/>
      <c r="NRY450" s="193"/>
      <c r="NRZ450" s="193"/>
      <c r="NSA450" s="193"/>
      <c r="NSB450" s="193"/>
      <c r="NSC450" s="193"/>
      <c r="NSD450" s="193"/>
      <c r="NSE450" s="193"/>
      <c r="NSF450" s="193"/>
      <c r="NSG450" s="193"/>
      <c r="NSH450" s="193"/>
      <c r="NSI450" s="193"/>
      <c r="NSJ450" s="193"/>
      <c r="NSK450" s="193"/>
      <c r="NSL450" s="193"/>
      <c r="NSM450" s="193"/>
      <c r="NSN450" s="193"/>
      <c r="NSO450" s="193"/>
      <c r="NSP450" s="193"/>
      <c r="NSQ450" s="193"/>
      <c r="NSR450" s="193"/>
      <c r="NSS450" s="193"/>
      <c r="NST450" s="193"/>
      <c r="NSU450" s="193"/>
      <c r="NSV450" s="193"/>
      <c r="NSW450" s="193"/>
      <c r="NSX450" s="193"/>
      <c r="NSY450" s="193"/>
      <c r="NSZ450" s="193"/>
      <c r="NTA450" s="193"/>
      <c r="NTB450" s="193"/>
      <c r="NTC450" s="193"/>
      <c r="NTD450" s="193"/>
      <c r="NTE450" s="193"/>
      <c r="NTF450" s="193"/>
      <c r="NTG450" s="193"/>
      <c r="NTH450" s="193"/>
      <c r="NTI450" s="193"/>
      <c r="NTJ450" s="193"/>
      <c r="NTK450" s="193"/>
      <c r="NTL450" s="193"/>
      <c r="NTM450" s="193"/>
      <c r="NTN450" s="193"/>
      <c r="NTO450" s="193"/>
      <c r="NTP450" s="193"/>
      <c r="NTQ450" s="193"/>
      <c r="NTR450" s="193"/>
      <c r="NTS450" s="193"/>
      <c r="NTT450" s="193"/>
      <c r="NTU450" s="193"/>
      <c r="NTV450" s="193"/>
      <c r="NTW450" s="193"/>
      <c r="NTX450" s="193"/>
      <c r="NTY450" s="193"/>
      <c r="NTZ450" s="193"/>
      <c r="NUA450" s="193"/>
      <c r="NUB450" s="193"/>
      <c r="NUC450" s="193"/>
      <c r="NUD450" s="193"/>
      <c r="NUE450" s="193"/>
      <c r="NUF450" s="193"/>
      <c r="NUG450" s="193"/>
      <c r="NUH450" s="193"/>
      <c r="NUI450" s="193"/>
      <c r="NUJ450" s="193"/>
      <c r="NUK450" s="193"/>
      <c r="NUL450" s="193"/>
      <c r="NUM450" s="193"/>
      <c r="NUN450" s="193"/>
      <c r="NUO450" s="193"/>
      <c r="NUP450" s="193"/>
      <c r="NUQ450" s="193"/>
      <c r="NUR450" s="193"/>
      <c r="NUS450" s="193"/>
      <c r="NUT450" s="193"/>
      <c r="NUU450" s="193"/>
      <c r="NUV450" s="193"/>
      <c r="NUW450" s="193"/>
      <c r="NUX450" s="193"/>
      <c r="NUY450" s="193"/>
      <c r="NUZ450" s="193"/>
      <c r="NVA450" s="193"/>
      <c r="NVB450" s="193"/>
      <c r="NVC450" s="193"/>
      <c r="NVD450" s="193"/>
      <c r="NVE450" s="193"/>
      <c r="NVF450" s="193"/>
      <c r="NVG450" s="193"/>
      <c r="NVH450" s="193"/>
      <c r="NVI450" s="193"/>
      <c r="NVJ450" s="193"/>
      <c r="NVK450" s="193"/>
      <c r="NVL450" s="193"/>
      <c r="NVM450" s="193"/>
      <c r="NVN450" s="193"/>
      <c r="NVO450" s="193"/>
      <c r="NVP450" s="193"/>
      <c r="NVQ450" s="193"/>
      <c r="NVR450" s="193"/>
      <c r="NVS450" s="193"/>
      <c r="NVT450" s="193"/>
      <c r="NVU450" s="193"/>
      <c r="NVV450" s="193"/>
      <c r="NVW450" s="193"/>
      <c r="NVX450" s="193"/>
      <c r="NVY450" s="193"/>
      <c r="NVZ450" s="193"/>
      <c r="NWA450" s="193"/>
      <c r="NWB450" s="193"/>
      <c r="NWC450" s="193"/>
      <c r="NWD450" s="193"/>
      <c r="NWE450" s="193"/>
      <c r="NWF450" s="193"/>
      <c r="NWG450" s="193"/>
      <c r="NWH450" s="193"/>
      <c r="NWI450" s="193"/>
      <c r="NWJ450" s="193"/>
      <c r="NWK450" s="193"/>
      <c r="NWL450" s="193"/>
      <c r="NWM450" s="193"/>
      <c r="NWN450" s="193"/>
      <c r="NWO450" s="193"/>
      <c r="NWP450" s="193"/>
      <c r="NWQ450" s="193"/>
      <c r="NWR450" s="193"/>
      <c r="NWS450" s="193"/>
      <c r="NWT450" s="193"/>
      <c r="NWU450" s="193"/>
      <c r="NWV450" s="193"/>
      <c r="NWW450" s="193"/>
      <c r="NWX450" s="193"/>
      <c r="NWY450" s="193"/>
      <c r="NWZ450" s="193"/>
      <c r="NXA450" s="193"/>
      <c r="NXB450" s="193"/>
      <c r="NXC450" s="193"/>
      <c r="NXD450" s="193"/>
      <c r="NXE450" s="193"/>
      <c r="NXF450" s="193"/>
      <c r="NXG450" s="193"/>
      <c r="NXH450" s="193"/>
      <c r="NXI450" s="193"/>
      <c r="NXJ450" s="193"/>
      <c r="NXK450" s="193"/>
      <c r="NXL450" s="193"/>
      <c r="NXM450" s="193"/>
      <c r="NXN450" s="193"/>
      <c r="NXO450" s="193"/>
      <c r="NXP450" s="193"/>
      <c r="NXQ450" s="193"/>
      <c r="NXR450" s="193"/>
      <c r="NXS450" s="193"/>
      <c r="NXT450" s="193"/>
      <c r="NXU450" s="193"/>
      <c r="NXV450" s="193"/>
      <c r="NXW450" s="193"/>
      <c r="NXX450" s="193"/>
      <c r="NXY450" s="193"/>
      <c r="NXZ450" s="193"/>
      <c r="NYA450" s="193"/>
      <c r="NYB450" s="193"/>
      <c r="NYC450" s="193"/>
      <c r="NYD450" s="193"/>
      <c r="NYE450" s="193"/>
      <c r="NYF450" s="193"/>
      <c r="NYG450" s="193"/>
      <c r="NYH450" s="193"/>
      <c r="NYI450" s="193"/>
      <c r="NYJ450" s="193"/>
      <c r="NYK450" s="193"/>
      <c r="NYL450" s="193"/>
      <c r="NYM450" s="193"/>
      <c r="NYN450" s="193"/>
      <c r="NYO450" s="193"/>
      <c r="NYP450" s="193"/>
      <c r="NYQ450" s="193"/>
      <c r="NYR450" s="193"/>
      <c r="NYS450" s="193"/>
      <c r="NYT450" s="193"/>
      <c r="NYU450" s="193"/>
      <c r="NYV450" s="193"/>
      <c r="NYW450" s="193"/>
      <c r="NYX450" s="193"/>
      <c r="NYY450" s="193"/>
      <c r="NYZ450" s="193"/>
      <c r="NZA450" s="193"/>
      <c r="NZB450" s="193"/>
      <c r="NZC450" s="193"/>
      <c r="NZD450" s="193"/>
      <c r="NZE450" s="193"/>
      <c r="NZF450" s="193"/>
      <c r="NZG450" s="193"/>
      <c r="NZH450" s="193"/>
      <c r="NZI450" s="193"/>
      <c r="NZJ450" s="193"/>
      <c r="NZK450" s="193"/>
      <c r="NZL450" s="193"/>
      <c r="NZM450" s="193"/>
      <c r="NZN450" s="193"/>
      <c r="NZO450" s="193"/>
      <c r="NZP450" s="193"/>
      <c r="NZQ450" s="193"/>
      <c r="NZR450" s="193"/>
      <c r="NZS450" s="193"/>
      <c r="NZT450" s="193"/>
      <c r="NZU450" s="193"/>
      <c r="NZV450" s="193"/>
      <c r="NZW450" s="193"/>
      <c r="NZX450" s="193"/>
      <c r="NZY450" s="193"/>
      <c r="NZZ450" s="193"/>
      <c r="OAA450" s="193"/>
      <c r="OAB450" s="193"/>
      <c r="OAC450" s="193"/>
      <c r="OAD450" s="193"/>
      <c r="OAE450" s="193"/>
      <c r="OAF450" s="193"/>
      <c r="OAG450" s="193"/>
      <c r="OAH450" s="193"/>
      <c r="OAI450" s="193"/>
      <c r="OAJ450" s="193"/>
      <c r="OAK450" s="193"/>
      <c r="OAL450" s="193"/>
      <c r="OAM450" s="193"/>
      <c r="OAN450" s="193"/>
      <c r="OAO450" s="193"/>
      <c r="OAP450" s="193"/>
      <c r="OAQ450" s="193"/>
      <c r="OAR450" s="193"/>
      <c r="OAS450" s="193"/>
      <c r="OAT450" s="193"/>
      <c r="OAU450" s="193"/>
      <c r="OAV450" s="193"/>
      <c r="OAW450" s="193"/>
      <c r="OAX450" s="193"/>
      <c r="OAY450" s="193"/>
      <c r="OAZ450" s="193"/>
      <c r="OBA450" s="193"/>
      <c r="OBB450" s="193"/>
      <c r="OBC450" s="193"/>
      <c r="OBD450" s="193"/>
      <c r="OBE450" s="193"/>
      <c r="OBF450" s="193"/>
      <c r="OBG450" s="193"/>
      <c r="OBH450" s="193"/>
      <c r="OBI450" s="193"/>
      <c r="OBJ450" s="193"/>
      <c r="OBK450" s="193"/>
      <c r="OBL450" s="193"/>
      <c r="OBM450" s="193"/>
      <c r="OBN450" s="193"/>
      <c r="OBO450" s="193"/>
      <c r="OBP450" s="193"/>
      <c r="OBQ450" s="193"/>
      <c r="OBR450" s="193"/>
      <c r="OBS450" s="193"/>
      <c r="OBT450" s="193"/>
      <c r="OBU450" s="193"/>
      <c r="OBV450" s="193"/>
      <c r="OBW450" s="193"/>
      <c r="OBX450" s="193"/>
      <c r="OBY450" s="193"/>
      <c r="OBZ450" s="193"/>
      <c r="OCA450" s="193"/>
      <c r="OCB450" s="193"/>
      <c r="OCC450" s="193"/>
      <c r="OCD450" s="193"/>
      <c r="OCE450" s="193"/>
      <c r="OCF450" s="193"/>
      <c r="OCG450" s="193"/>
      <c r="OCH450" s="193"/>
      <c r="OCI450" s="193"/>
      <c r="OCJ450" s="193"/>
      <c r="OCK450" s="193"/>
      <c r="OCL450" s="193"/>
      <c r="OCM450" s="193"/>
      <c r="OCN450" s="193"/>
      <c r="OCO450" s="193"/>
      <c r="OCP450" s="193"/>
      <c r="OCQ450" s="193"/>
      <c r="OCR450" s="193"/>
      <c r="OCS450" s="193"/>
      <c r="OCT450" s="193"/>
      <c r="OCU450" s="193"/>
      <c r="OCV450" s="193"/>
      <c r="OCW450" s="193"/>
      <c r="OCX450" s="193"/>
      <c r="OCY450" s="193"/>
      <c r="OCZ450" s="193"/>
      <c r="ODA450" s="193"/>
      <c r="ODB450" s="193"/>
      <c r="ODC450" s="193"/>
      <c r="ODD450" s="193"/>
      <c r="ODE450" s="193"/>
      <c r="ODF450" s="193"/>
      <c r="ODG450" s="193"/>
      <c r="ODH450" s="193"/>
      <c r="ODI450" s="193"/>
      <c r="ODJ450" s="193"/>
      <c r="ODK450" s="193"/>
      <c r="ODL450" s="193"/>
      <c r="ODM450" s="193"/>
      <c r="ODN450" s="193"/>
      <c r="ODO450" s="193"/>
      <c r="ODP450" s="193"/>
      <c r="ODQ450" s="193"/>
      <c r="ODR450" s="193"/>
      <c r="ODS450" s="193"/>
      <c r="ODT450" s="193"/>
      <c r="ODU450" s="193"/>
      <c r="ODV450" s="193"/>
      <c r="ODW450" s="193"/>
      <c r="ODX450" s="193"/>
      <c r="ODY450" s="193"/>
      <c r="ODZ450" s="193"/>
      <c r="OEA450" s="193"/>
      <c r="OEB450" s="193"/>
      <c r="OEC450" s="193"/>
      <c r="OED450" s="193"/>
      <c r="OEE450" s="193"/>
      <c r="OEF450" s="193"/>
      <c r="OEG450" s="193"/>
      <c r="OEH450" s="193"/>
      <c r="OEI450" s="193"/>
      <c r="OEJ450" s="193"/>
      <c r="OEK450" s="193"/>
      <c r="OEL450" s="193"/>
      <c r="OEM450" s="193"/>
      <c r="OEN450" s="193"/>
      <c r="OEO450" s="193"/>
      <c r="OEP450" s="193"/>
      <c r="OEQ450" s="193"/>
      <c r="OER450" s="193"/>
      <c r="OES450" s="193"/>
      <c r="OET450" s="193"/>
      <c r="OEU450" s="193"/>
      <c r="OEV450" s="193"/>
      <c r="OEW450" s="193"/>
      <c r="OEX450" s="193"/>
      <c r="OEY450" s="193"/>
      <c r="OEZ450" s="193"/>
      <c r="OFA450" s="193"/>
      <c r="OFB450" s="193"/>
      <c r="OFC450" s="193"/>
      <c r="OFD450" s="193"/>
      <c r="OFE450" s="193"/>
      <c r="OFF450" s="193"/>
      <c r="OFG450" s="193"/>
      <c r="OFH450" s="193"/>
      <c r="OFI450" s="193"/>
      <c r="OFJ450" s="193"/>
      <c r="OFK450" s="193"/>
      <c r="OFL450" s="193"/>
      <c r="OFM450" s="193"/>
      <c r="OFN450" s="193"/>
      <c r="OFO450" s="193"/>
      <c r="OFP450" s="193"/>
      <c r="OFQ450" s="193"/>
      <c r="OFR450" s="193"/>
      <c r="OFS450" s="193"/>
      <c r="OFT450" s="193"/>
      <c r="OFU450" s="193"/>
      <c r="OFV450" s="193"/>
      <c r="OFW450" s="193"/>
      <c r="OFX450" s="193"/>
      <c r="OFY450" s="193"/>
      <c r="OFZ450" s="193"/>
      <c r="OGA450" s="193"/>
      <c r="OGB450" s="193"/>
      <c r="OGC450" s="193"/>
      <c r="OGD450" s="193"/>
      <c r="OGE450" s="193"/>
      <c r="OGF450" s="193"/>
      <c r="OGG450" s="193"/>
      <c r="OGH450" s="193"/>
      <c r="OGI450" s="193"/>
      <c r="OGJ450" s="193"/>
      <c r="OGK450" s="193"/>
      <c r="OGL450" s="193"/>
      <c r="OGM450" s="193"/>
      <c r="OGN450" s="193"/>
      <c r="OGO450" s="193"/>
      <c r="OGP450" s="193"/>
      <c r="OGQ450" s="193"/>
      <c r="OGR450" s="193"/>
      <c r="OGS450" s="193"/>
      <c r="OGT450" s="193"/>
      <c r="OGU450" s="193"/>
      <c r="OGV450" s="193"/>
      <c r="OGW450" s="193"/>
      <c r="OGX450" s="193"/>
      <c r="OGY450" s="193"/>
      <c r="OGZ450" s="193"/>
      <c r="OHA450" s="193"/>
      <c r="OHB450" s="193"/>
      <c r="OHC450" s="193"/>
      <c r="OHD450" s="193"/>
      <c r="OHE450" s="193"/>
      <c r="OHF450" s="193"/>
      <c r="OHG450" s="193"/>
      <c r="OHH450" s="193"/>
      <c r="OHI450" s="193"/>
      <c r="OHJ450" s="193"/>
      <c r="OHK450" s="193"/>
      <c r="OHL450" s="193"/>
      <c r="OHM450" s="193"/>
      <c r="OHN450" s="193"/>
      <c r="OHO450" s="193"/>
      <c r="OHP450" s="193"/>
      <c r="OHQ450" s="193"/>
      <c r="OHR450" s="193"/>
      <c r="OHS450" s="193"/>
      <c r="OHT450" s="193"/>
      <c r="OHU450" s="193"/>
      <c r="OHV450" s="193"/>
      <c r="OHW450" s="193"/>
      <c r="OHX450" s="193"/>
      <c r="OHY450" s="193"/>
      <c r="OHZ450" s="193"/>
      <c r="OIA450" s="193"/>
      <c r="OIB450" s="193"/>
      <c r="OIC450" s="193"/>
      <c r="OID450" s="193"/>
      <c r="OIE450" s="193"/>
      <c r="OIF450" s="193"/>
      <c r="OIG450" s="193"/>
      <c r="OIH450" s="193"/>
      <c r="OII450" s="193"/>
      <c r="OIJ450" s="193"/>
      <c r="OIK450" s="193"/>
      <c r="OIL450" s="193"/>
      <c r="OIM450" s="193"/>
      <c r="OIN450" s="193"/>
      <c r="OIO450" s="193"/>
      <c r="OIP450" s="193"/>
      <c r="OIQ450" s="193"/>
      <c r="OIR450" s="193"/>
      <c r="OIS450" s="193"/>
      <c r="OIT450" s="193"/>
      <c r="OIU450" s="193"/>
      <c r="OIV450" s="193"/>
      <c r="OIW450" s="193"/>
      <c r="OIX450" s="193"/>
      <c r="OIY450" s="193"/>
      <c r="OIZ450" s="193"/>
      <c r="OJA450" s="193"/>
      <c r="OJB450" s="193"/>
      <c r="OJC450" s="193"/>
      <c r="OJD450" s="193"/>
      <c r="OJE450" s="193"/>
      <c r="OJF450" s="193"/>
      <c r="OJG450" s="193"/>
      <c r="OJH450" s="193"/>
      <c r="OJI450" s="193"/>
      <c r="OJJ450" s="193"/>
      <c r="OJK450" s="193"/>
      <c r="OJL450" s="193"/>
      <c r="OJM450" s="193"/>
      <c r="OJN450" s="193"/>
      <c r="OJO450" s="193"/>
      <c r="OJP450" s="193"/>
      <c r="OJQ450" s="193"/>
      <c r="OJR450" s="193"/>
      <c r="OJS450" s="193"/>
      <c r="OJT450" s="193"/>
      <c r="OJU450" s="193"/>
      <c r="OJV450" s="193"/>
      <c r="OJW450" s="193"/>
      <c r="OJX450" s="193"/>
      <c r="OJY450" s="193"/>
      <c r="OJZ450" s="193"/>
      <c r="OKA450" s="193"/>
      <c r="OKB450" s="193"/>
      <c r="OKC450" s="193"/>
      <c r="OKD450" s="193"/>
      <c r="OKE450" s="193"/>
      <c r="OKF450" s="193"/>
      <c r="OKG450" s="193"/>
      <c r="OKH450" s="193"/>
      <c r="OKI450" s="193"/>
      <c r="OKJ450" s="193"/>
      <c r="OKK450" s="193"/>
      <c r="OKL450" s="193"/>
      <c r="OKM450" s="193"/>
      <c r="OKN450" s="193"/>
      <c r="OKO450" s="193"/>
      <c r="OKP450" s="193"/>
      <c r="OKQ450" s="193"/>
      <c r="OKR450" s="193"/>
      <c r="OKS450" s="193"/>
      <c r="OKT450" s="193"/>
      <c r="OKU450" s="193"/>
      <c r="OKV450" s="193"/>
      <c r="OKW450" s="193"/>
      <c r="OKX450" s="193"/>
      <c r="OKY450" s="193"/>
      <c r="OKZ450" s="193"/>
      <c r="OLA450" s="193"/>
      <c r="OLB450" s="193"/>
      <c r="OLC450" s="193"/>
      <c r="OLD450" s="193"/>
      <c r="OLE450" s="193"/>
      <c r="OLF450" s="193"/>
      <c r="OLG450" s="193"/>
      <c r="OLH450" s="193"/>
      <c r="OLI450" s="193"/>
      <c r="OLJ450" s="193"/>
      <c r="OLK450" s="193"/>
      <c r="OLL450" s="193"/>
      <c r="OLM450" s="193"/>
      <c r="OLN450" s="193"/>
      <c r="OLO450" s="193"/>
      <c r="OLP450" s="193"/>
      <c r="OLQ450" s="193"/>
      <c r="OLR450" s="193"/>
      <c r="OLS450" s="193"/>
      <c r="OLT450" s="193"/>
      <c r="OLU450" s="193"/>
      <c r="OLV450" s="193"/>
      <c r="OLW450" s="193"/>
      <c r="OLX450" s="193"/>
      <c r="OLY450" s="193"/>
      <c r="OLZ450" s="193"/>
      <c r="OMA450" s="193"/>
      <c r="OMB450" s="193"/>
      <c r="OMC450" s="193"/>
      <c r="OMD450" s="193"/>
      <c r="OME450" s="193"/>
      <c r="OMF450" s="193"/>
      <c r="OMG450" s="193"/>
      <c r="OMH450" s="193"/>
      <c r="OMI450" s="193"/>
      <c r="OMJ450" s="193"/>
      <c r="OMK450" s="193"/>
      <c r="OML450" s="193"/>
      <c r="OMM450" s="193"/>
      <c r="OMN450" s="193"/>
      <c r="OMO450" s="193"/>
      <c r="OMP450" s="193"/>
      <c r="OMQ450" s="193"/>
      <c r="OMR450" s="193"/>
      <c r="OMS450" s="193"/>
      <c r="OMT450" s="193"/>
      <c r="OMU450" s="193"/>
      <c r="OMV450" s="193"/>
      <c r="OMW450" s="193"/>
      <c r="OMX450" s="193"/>
      <c r="OMY450" s="193"/>
      <c r="OMZ450" s="193"/>
      <c r="ONA450" s="193"/>
      <c r="ONB450" s="193"/>
      <c r="ONC450" s="193"/>
      <c r="OND450" s="193"/>
      <c r="ONE450" s="193"/>
      <c r="ONF450" s="193"/>
      <c r="ONG450" s="193"/>
      <c r="ONH450" s="193"/>
      <c r="ONI450" s="193"/>
      <c r="ONJ450" s="193"/>
      <c r="ONK450" s="193"/>
      <c r="ONL450" s="193"/>
      <c r="ONM450" s="193"/>
      <c r="ONN450" s="193"/>
      <c r="ONO450" s="193"/>
      <c r="ONP450" s="193"/>
      <c r="ONQ450" s="193"/>
      <c r="ONR450" s="193"/>
      <c r="ONS450" s="193"/>
      <c r="ONT450" s="193"/>
      <c r="ONU450" s="193"/>
      <c r="ONV450" s="193"/>
      <c r="ONW450" s="193"/>
      <c r="ONX450" s="193"/>
      <c r="ONY450" s="193"/>
      <c r="ONZ450" s="193"/>
      <c r="OOA450" s="193"/>
      <c r="OOB450" s="193"/>
      <c r="OOC450" s="193"/>
      <c r="OOD450" s="193"/>
      <c r="OOE450" s="193"/>
      <c r="OOF450" s="193"/>
      <c r="OOG450" s="193"/>
      <c r="OOH450" s="193"/>
      <c r="OOI450" s="193"/>
      <c r="OOJ450" s="193"/>
      <c r="OOK450" s="193"/>
      <c r="OOL450" s="193"/>
      <c r="OOM450" s="193"/>
      <c r="OON450" s="193"/>
      <c r="OOO450" s="193"/>
      <c r="OOP450" s="193"/>
      <c r="OOQ450" s="193"/>
      <c r="OOR450" s="193"/>
      <c r="OOS450" s="193"/>
      <c r="OOT450" s="193"/>
      <c r="OOU450" s="193"/>
      <c r="OOV450" s="193"/>
      <c r="OOW450" s="193"/>
      <c r="OOX450" s="193"/>
      <c r="OOY450" s="193"/>
      <c r="OOZ450" s="193"/>
      <c r="OPA450" s="193"/>
      <c r="OPB450" s="193"/>
      <c r="OPC450" s="193"/>
      <c r="OPD450" s="193"/>
      <c r="OPE450" s="193"/>
      <c r="OPF450" s="193"/>
      <c r="OPG450" s="193"/>
      <c r="OPH450" s="193"/>
      <c r="OPI450" s="193"/>
      <c r="OPJ450" s="193"/>
      <c r="OPK450" s="193"/>
      <c r="OPL450" s="193"/>
      <c r="OPM450" s="193"/>
      <c r="OPN450" s="193"/>
      <c r="OPO450" s="193"/>
      <c r="OPP450" s="193"/>
      <c r="OPQ450" s="193"/>
      <c r="OPR450" s="193"/>
      <c r="OPS450" s="193"/>
      <c r="OPT450" s="193"/>
      <c r="OPU450" s="193"/>
      <c r="OPV450" s="193"/>
      <c r="OPW450" s="193"/>
      <c r="OPX450" s="193"/>
      <c r="OPY450" s="193"/>
      <c r="OPZ450" s="193"/>
      <c r="OQA450" s="193"/>
      <c r="OQB450" s="193"/>
      <c r="OQC450" s="193"/>
      <c r="OQD450" s="193"/>
      <c r="OQE450" s="193"/>
      <c r="OQF450" s="193"/>
      <c r="OQG450" s="193"/>
      <c r="OQH450" s="193"/>
      <c r="OQI450" s="193"/>
      <c r="OQJ450" s="193"/>
      <c r="OQK450" s="193"/>
      <c r="OQL450" s="193"/>
      <c r="OQM450" s="193"/>
      <c r="OQN450" s="193"/>
      <c r="OQO450" s="193"/>
      <c r="OQP450" s="193"/>
      <c r="OQQ450" s="193"/>
      <c r="OQR450" s="193"/>
      <c r="OQS450" s="193"/>
      <c r="OQT450" s="193"/>
      <c r="OQU450" s="193"/>
      <c r="OQV450" s="193"/>
      <c r="OQW450" s="193"/>
      <c r="OQX450" s="193"/>
      <c r="OQY450" s="193"/>
      <c r="OQZ450" s="193"/>
      <c r="ORA450" s="193"/>
      <c r="ORB450" s="193"/>
      <c r="ORC450" s="193"/>
      <c r="ORD450" s="193"/>
      <c r="ORE450" s="193"/>
      <c r="ORF450" s="193"/>
      <c r="ORG450" s="193"/>
      <c r="ORH450" s="193"/>
      <c r="ORI450" s="193"/>
      <c r="ORJ450" s="193"/>
      <c r="ORK450" s="193"/>
      <c r="ORL450" s="193"/>
      <c r="ORM450" s="193"/>
      <c r="ORN450" s="193"/>
      <c r="ORO450" s="193"/>
      <c r="ORP450" s="193"/>
      <c r="ORQ450" s="193"/>
      <c r="ORR450" s="193"/>
      <c r="ORS450" s="193"/>
      <c r="ORT450" s="193"/>
      <c r="ORU450" s="193"/>
      <c r="ORV450" s="193"/>
      <c r="ORW450" s="193"/>
      <c r="ORX450" s="193"/>
      <c r="ORY450" s="193"/>
      <c r="ORZ450" s="193"/>
      <c r="OSA450" s="193"/>
      <c r="OSB450" s="193"/>
      <c r="OSC450" s="193"/>
      <c r="OSD450" s="193"/>
      <c r="OSE450" s="193"/>
      <c r="OSF450" s="193"/>
      <c r="OSG450" s="193"/>
      <c r="OSH450" s="193"/>
      <c r="OSI450" s="193"/>
      <c r="OSJ450" s="193"/>
      <c r="OSK450" s="193"/>
      <c r="OSL450" s="193"/>
      <c r="OSM450" s="193"/>
      <c r="OSN450" s="193"/>
      <c r="OSO450" s="193"/>
      <c r="OSP450" s="193"/>
      <c r="OSQ450" s="193"/>
      <c r="OSR450" s="193"/>
      <c r="OSS450" s="193"/>
      <c r="OST450" s="193"/>
      <c r="OSU450" s="193"/>
      <c r="OSV450" s="193"/>
      <c r="OSW450" s="193"/>
      <c r="OSX450" s="193"/>
      <c r="OSY450" s="193"/>
      <c r="OSZ450" s="193"/>
      <c r="OTA450" s="193"/>
      <c r="OTB450" s="193"/>
      <c r="OTC450" s="193"/>
      <c r="OTD450" s="193"/>
      <c r="OTE450" s="193"/>
      <c r="OTF450" s="193"/>
      <c r="OTG450" s="193"/>
      <c r="OTH450" s="193"/>
      <c r="OTI450" s="193"/>
      <c r="OTJ450" s="193"/>
      <c r="OTK450" s="193"/>
      <c r="OTL450" s="193"/>
      <c r="OTM450" s="193"/>
      <c r="OTN450" s="193"/>
      <c r="OTO450" s="193"/>
      <c r="OTP450" s="193"/>
      <c r="OTQ450" s="193"/>
      <c r="OTR450" s="193"/>
      <c r="OTS450" s="193"/>
      <c r="OTT450" s="193"/>
      <c r="OTU450" s="193"/>
      <c r="OTV450" s="193"/>
      <c r="OTW450" s="193"/>
      <c r="OTX450" s="193"/>
      <c r="OTY450" s="193"/>
      <c r="OTZ450" s="193"/>
      <c r="OUA450" s="193"/>
      <c r="OUB450" s="193"/>
      <c r="OUC450" s="193"/>
      <c r="OUD450" s="193"/>
      <c r="OUE450" s="193"/>
      <c r="OUF450" s="193"/>
      <c r="OUG450" s="193"/>
      <c r="OUH450" s="193"/>
      <c r="OUI450" s="193"/>
      <c r="OUJ450" s="193"/>
      <c r="OUK450" s="193"/>
      <c r="OUL450" s="193"/>
      <c r="OUM450" s="193"/>
      <c r="OUN450" s="193"/>
      <c r="OUO450" s="193"/>
      <c r="OUP450" s="193"/>
      <c r="OUQ450" s="193"/>
      <c r="OUR450" s="193"/>
      <c r="OUS450" s="193"/>
      <c r="OUT450" s="193"/>
      <c r="OUU450" s="193"/>
      <c r="OUV450" s="193"/>
      <c r="OUW450" s="193"/>
      <c r="OUX450" s="193"/>
      <c r="OUY450" s="193"/>
      <c r="OUZ450" s="193"/>
      <c r="OVA450" s="193"/>
      <c r="OVB450" s="193"/>
      <c r="OVC450" s="193"/>
      <c r="OVD450" s="193"/>
      <c r="OVE450" s="193"/>
      <c r="OVF450" s="193"/>
      <c r="OVG450" s="193"/>
      <c r="OVH450" s="193"/>
      <c r="OVI450" s="193"/>
      <c r="OVJ450" s="193"/>
      <c r="OVK450" s="193"/>
      <c r="OVL450" s="193"/>
      <c r="OVM450" s="193"/>
      <c r="OVN450" s="193"/>
      <c r="OVO450" s="193"/>
      <c r="OVP450" s="193"/>
      <c r="OVQ450" s="193"/>
      <c r="OVR450" s="193"/>
      <c r="OVS450" s="193"/>
      <c r="OVT450" s="193"/>
      <c r="OVU450" s="193"/>
      <c r="OVV450" s="193"/>
      <c r="OVW450" s="193"/>
      <c r="OVX450" s="193"/>
      <c r="OVY450" s="193"/>
      <c r="OVZ450" s="193"/>
      <c r="OWA450" s="193"/>
      <c r="OWB450" s="193"/>
      <c r="OWC450" s="193"/>
      <c r="OWD450" s="193"/>
      <c r="OWE450" s="193"/>
      <c r="OWF450" s="193"/>
      <c r="OWG450" s="193"/>
      <c r="OWH450" s="193"/>
      <c r="OWI450" s="193"/>
      <c r="OWJ450" s="193"/>
      <c r="OWK450" s="193"/>
      <c r="OWL450" s="193"/>
      <c r="OWM450" s="193"/>
      <c r="OWN450" s="193"/>
      <c r="OWO450" s="193"/>
      <c r="OWP450" s="193"/>
      <c r="OWQ450" s="193"/>
      <c r="OWR450" s="193"/>
      <c r="OWS450" s="193"/>
      <c r="OWT450" s="193"/>
      <c r="OWU450" s="193"/>
      <c r="OWV450" s="193"/>
      <c r="OWW450" s="193"/>
      <c r="OWX450" s="193"/>
      <c r="OWY450" s="193"/>
      <c r="OWZ450" s="193"/>
      <c r="OXA450" s="193"/>
      <c r="OXB450" s="193"/>
      <c r="OXC450" s="193"/>
      <c r="OXD450" s="193"/>
      <c r="OXE450" s="193"/>
      <c r="OXF450" s="193"/>
      <c r="OXG450" s="193"/>
      <c r="OXH450" s="193"/>
      <c r="OXI450" s="193"/>
      <c r="OXJ450" s="193"/>
      <c r="OXK450" s="193"/>
      <c r="OXL450" s="193"/>
      <c r="OXM450" s="193"/>
      <c r="OXN450" s="193"/>
      <c r="OXO450" s="193"/>
      <c r="OXP450" s="193"/>
      <c r="OXQ450" s="193"/>
      <c r="OXR450" s="193"/>
      <c r="OXS450" s="193"/>
      <c r="OXT450" s="193"/>
      <c r="OXU450" s="193"/>
      <c r="OXV450" s="193"/>
      <c r="OXW450" s="193"/>
      <c r="OXX450" s="193"/>
      <c r="OXY450" s="193"/>
      <c r="OXZ450" s="193"/>
      <c r="OYA450" s="193"/>
      <c r="OYB450" s="193"/>
      <c r="OYC450" s="193"/>
      <c r="OYD450" s="193"/>
      <c r="OYE450" s="193"/>
      <c r="OYF450" s="193"/>
      <c r="OYG450" s="193"/>
      <c r="OYH450" s="193"/>
      <c r="OYI450" s="193"/>
      <c r="OYJ450" s="193"/>
      <c r="OYK450" s="193"/>
      <c r="OYL450" s="193"/>
      <c r="OYM450" s="193"/>
      <c r="OYN450" s="193"/>
      <c r="OYO450" s="193"/>
      <c r="OYP450" s="193"/>
      <c r="OYQ450" s="193"/>
      <c r="OYR450" s="193"/>
      <c r="OYS450" s="193"/>
      <c r="OYT450" s="193"/>
      <c r="OYU450" s="193"/>
      <c r="OYV450" s="193"/>
      <c r="OYW450" s="193"/>
      <c r="OYX450" s="193"/>
      <c r="OYY450" s="193"/>
      <c r="OYZ450" s="193"/>
      <c r="OZA450" s="193"/>
      <c r="OZB450" s="193"/>
      <c r="OZC450" s="193"/>
      <c r="OZD450" s="193"/>
      <c r="OZE450" s="193"/>
      <c r="OZF450" s="193"/>
      <c r="OZG450" s="193"/>
      <c r="OZH450" s="193"/>
      <c r="OZI450" s="193"/>
      <c r="OZJ450" s="193"/>
      <c r="OZK450" s="193"/>
      <c r="OZL450" s="193"/>
      <c r="OZM450" s="193"/>
      <c r="OZN450" s="193"/>
      <c r="OZO450" s="193"/>
      <c r="OZP450" s="193"/>
      <c r="OZQ450" s="193"/>
      <c r="OZR450" s="193"/>
      <c r="OZS450" s="193"/>
      <c r="OZT450" s="193"/>
      <c r="OZU450" s="193"/>
      <c r="OZV450" s="193"/>
      <c r="OZW450" s="193"/>
      <c r="OZX450" s="193"/>
      <c r="OZY450" s="193"/>
      <c r="OZZ450" s="193"/>
      <c r="PAA450" s="193"/>
      <c r="PAB450" s="193"/>
      <c r="PAC450" s="193"/>
      <c r="PAD450" s="193"/>
      <c r="PAE450" s="193"/>
      <c r="PAF450" s="193"/>
      <c r="PAG450" s="193"/>
      <c r="PAH450" s="193"/>
      <c r="PAI450" s="193"/>
      <c r="PAJ450" s="193"/>
      <c r="PAK450" s="193"/>
      <c r="PAL450" s="193"/>
      <c r="PAM450" s="193"/>
      <c r="PAN450" s="193"/>
      <c r="PAO450" s="193"/>
      <c r="PAP450" s="193"/>
      <c r="PAQ450" s="193"/>
      <c r="PAR450" s="193"/>
      <c r="PAS450" s="193"/>
      <c r="PAT450" s="193"/>
      <c r="PAU450" s="193"/>
      <c r="PAV450" s="193"/>
      <c r="PAW450" s="193"/>
      <c r="PAX450" s="193"/>
      <c r="PAY450" s="193"/>
      <c r="PAZ450" s="193"/>
      <c r="PBA450" s="193"/>
      <c r="PBB450" s="193"/>
      <c r="PBC450" s="193"/>
      <c r="PBD450" s="193"/>
      <c r="PBE450" s="193"/>
      <c r="PBF450" s="193"/>
      <c r="PBG450" s="193"/>
      <c r="PBH450" s="193"/>
      <c r="PBI450" s="193"/>
      <c r="PBJ450" s="193"/>
      <c r="PBK450" s="193"/>
      <c r="PBL450" s="193"/>
      <c r="PBM450" s="193"/>
      <c r="PBN450" s="193"/>
      <c r="PBO450" s="193"/>
      <c r="PBP450" s="193"/>
      <c r="PBQ450" s="193"/>
      <c r="PBR450" s="193"/>
      <c r="PBS450" s="193"/>
      <c r="PBT450" s="193"/>
      <c r="PBU450" s="193"/>
      <c r="PBV450" s="193"/>
      <c r="PBW450" s="193"/>
      <c r="PBX450" s="193"/>
      <c r="PBY450" s="193"/>
      <c r="PBZ450" s="193"/>
      <c r="PCA450" s="193"/>
      <c r="PCB450" s="193"/>
      <c r="PCC450" s="193"/>
      <c r="PCD450" s="193"/>
      <c r="PCE450" s="193"/>
      <c r="PCF450" s="193"/>
      <c r="PCG450" s="193"/>
      <c r="PCH450" s="193"/>
      <c r="PCI450" s="193"/>
      <c r="PCJ450" s="193"/>
      <c r="PCK450" s="193"/>
      <c r="PCL450" s="193"/>
      <c r="PCM450" s="193"/>
      <c r="PCN450" s="193"/>
      <c r="PCO450" s="193"/>
      <c r="PCP450" s="193"/>
      <c r="PCQ450" s="193"/>
      <c r="PCR450" s="193"/>
      <c r="PCS450" s="193"/>
      <c r="PCT450" s="193"/>
      <c r="PCU450" s="193"/>
      <c r="PCV450" s="193"/>
      <c r="PCW450" s="193"/>
      <c r="PCX450" s="193"/>
      <c r="PCY450" s="193"/>
      <c r="PCZ450" s="193"/>
      <c r="PDA450" s="193"/>
      <c r="PDB450" s="193"/>
      <c r="PDC450" s="193"/>
      <c r="PDD450" s="193"/>
      <c r="PDE450" s="193"/>
      <c r="PDF450" s="193"/>
      <c r="PDG450" s="193"/>
      <c r="PDH450" s="193"/>
      <c r="PDI450" s="193"/>
      <c r="PDJ450" s="193"/>
      <c r="PDK450" s="193"/>
      <c r="PDL450" s="193"/>
      <c r="PDM450" s="193"/>
      <c r="PDN450" s="193"/>
      <c r="PDO450" s="193"/>
      <c r="PDP450" s="193"/>
      <c r="PDQ450" s="193"/>
      <c r="PDR450" s="193"/>
      <c r="PDS450" s="193"/>
      <c r="PDT450" s="193"/>
      <c r="PDU450" s="193"/>
      <c r="PDV450" s="193"/>
      <c r="PDW450" s="193"/>
      <c r="PDX450" s="193"/>
      <c r="PDY450" s="193"/>
      <c r="PDZ450" s="193"/>
      <c r="PEA450" s="193"/>
      <c r="PEB450" s="193"/>
      <c r="PEC450" s="193"/>
      <c r="PED450" s="193"/>
      <c r="PEE450" s="193"/>
      <c r="PEF450" s="193"/>
      <c r="PEG450" s="193"/>
      <c r="PEH450" s="193"/>
      <c r="PEI450" s="193"/>
      <c r="PEJ450" s="193"/>
      <c r="PEK450" s="193"/>
      <c r="PEL450" s="193"/>
      <c r="PEM450" s="193"/>
      <c r="PEN450" s="193"/>
      <c r="PEO450" s="193"/>
      <c r="PEP450" s="193"/>
      <c r="PEQ450" s="193"/>
      <c r="PER450" s="193"/>
      <c r="PES450" s="193"/>
      <c r="PET450" s="193"/>
      <c r="PEU450" s="193"/>
      <c r="PEV450" s="193"/>
      <c r="PEW450" s="193"/>
      <c r="PEX450" s="193"/>
      <c r="PEY450" s="193"/>
      <c r="PEZ450" s="193"/>
      <c r="PFA450" s="193"/>
      <c r="PFB450" s="193"/>
      <c r="PFC450" s="193"/>
      <c r="PFD450" s="193"/>
      <c r="PFE450" s="193"/>
      <c r="PFF450" s="193"/>
      <c r="PFG450" s="193"/>
      <c r="PFH450" s="193"/>
      <c r="PFI450" s="193"/>
      <c r="PFJ450" s="193"/>
      <c r="PFK450" s="193"/>
      <c r="PFL450" s="193"/>
      <c r="PFM450" s="193"/>
      <c r="PFN450" s="193"/>
      <c r="PFO450" s="193"/>
      <c r="PFP450" s="193"/>
      <c r="PFQ450" s="193"/>
      <c r="PFR450" s="193"/>
      <c r="PFS450" s="193"/>
      <c r="PFT450" s="193"/>
      <c r="PFU450" s="193"/>
      <c r="PFV450" s="193"/>
      <c r="PFW450" s="193"/>
      <c r="PFX450" s="193"/>
      <c r="PFY450" s="193"/>
      <c r="PFZ450" s="193"/>
      <c r="PGA450" s="193"/>
      <c r="PGB450" s="193"/>
      <c r="PGC450" s="193"/>
      <c r="PGD450" s="193"/>
      <c r="PGE450" s="193"/>
      <c r="PGF450" s="193"/>
      <c r="PGG450" s="193"/>
      <c r="PGH450" s="193"/>
      <c r="PGI450" s="193"/>
      <c r="PGJ450" s="193"/>
      <c r="PGK450" s="193"/>
      <c r="PGL450" s="193"/>
      <c r="PGM450" s="193"/>
      <c r="PGN450" s="193"/>
      <c r="PGO450" s="193"/>
      <c r="PGP450" s="193"/>
      <c r="PGQ450" s="193"/>
      <c r="PGR450" s="193"/>
      <c r="PGS450" s="193"/>
      <c r="PGT450" s="193"/>
      <c r="PGU450" s="193"/>
      <c r="PGV450" s="193"/>
      <c r="PGW450" s="193"/>
      <c r="PGX450" s="193"/>
      <c r="PGY450" s="193"/>
      <c r="PGZ450" s="193"/>
      <c r="PHA450" s="193"/>
      <c r="PHB450" s="193"/>
      <c r="PHC450" s="193"/>
      <c r="PHD450" s="193"/>
      <c r="PHE450" s="193"/>
      <c r="PHF450" s="193"/>
      <c r="PHG450" s="193"/>
      <c r="PHH450" s="193"/>
      <c r="PHI450" s="193"/>
      <c r="PHJ450" s="193"/>
      <c r="PHK450" s="193"/>
      <c r="PHL450" s="193"/>
      <c r="PHM450" s="193"/>
      <c r="PHN450" s="193"/>
      <c r="PHO450" s="193"/>
      <c r="PHP450" s="193"/>
      <c r="PHQ450" s="193"/>
      <c r="PHR450" s="193"/>
      <c r="PHS450" s="193"/>
      <c r="PHT450" s="193"/>
      <c r="PHU450" s="193"/>
      <c r="PHV450" s="193"/>
      <c r="PHW450" s="193"/>
      <c r="PHX450" s="193"/>
      <c r="PHY450" s="193"/>
      <c r="PHZ450" s="193"/>
      <c r="PIA450" s="193"/>
      <c r="PIB450" s="193"/>
      <c r="PIC450" s="193"/>
      <c r="PID450" s="193"/>
      <c r="PIE450" s="193"/>
      <c r="PIF450" s="193"/>
      <c r="PIG450" s="193"/>
      <c r="PIH450" s="193"/>
      <c r="PII450" s="193"/>
      <c r="PIJ450" s="193"/>
      <c r="PIK450" s="193"/>
      <c r="PIL450" s="193"/>
      <c r="PIM450" s="193"/>
      <c r="PIN450" s="193"/>
      <c r="PIO450" s="193"/>
      <c r="PIP450" s="193"/>
      <c r="PIQ450" s="193"/>
      <c r="PIR450" s="193"/>
      <c r="PIS450" s="193"/>
      <c r="PIT450" s="193"/>
      <c r="PIU450" s="193"/>
      <c r="PIV450" s="193"/>
      <c r="PIW450" s="193"/>
      <c r="PIX450" s="193"/>
      <c r="PIY450" s="193"/>
      <c r="PIZ450" s="193"/>
      <c r="PJA450" s="193"/>
      <c r="PJB450" s="193"/>
      <c r="PJC450" s="193"/>
      <c r="PJD450" s="193"/>
      <c r="PJE450" s="193"/>
      <c r="PJF450" s="193"/>
      <c r="PJG450" s="193"/>
      <c r="PJH450" s="193"/>
      <c r="PJI450" s="193"/>
      <c r="PJJ450" s="193"/>
      <c r="PJK450" s="193"/>
      <c r="PJL450" s="193"/>
      <c r="PJM450" s="193"/>
      <c r="PJN450" s="193"/>
      <c r="PJO450" s="193"/>
      <c r="PJP450" s="193"/>
      <c r="PJQ450" s="193"/>
      <c r="PJR450" s="193"/>
      <c r="PJS450" s="193"/>
      <c r="PJT450" s="193"/>
      <c r="PJU450" s="193"/>
      <c r="PJV450" s="193"/>
      <c r="PJW450" s="193"/>
      <c r="PJX450" s="193"/>
      <c r="PJY450" s="193"/>
      <c r="PJZ450" s="193"/>
      <c r="PKA450" s="193"/>
      <c r="PKB450" s="193"/>
      <c r="PKC450" s="193"/>
      <c r="PKD450" s="193"/>
      <c r="PKE450" s="193"/>
      <c r="PKF450" s="193"/>
      <c r="PKG450" s="193"/>
      <c r="PKH450" s="193"/>
      <c r="PKI450" s="193"/>
      <c r="PKJ450" s="193"/>
      <c r="PKK450" s="193"/>
      <c r="PKL450" s="193"/>
      <c r="PKM450" s="193"/>
      <c r="PKN450" s="193"/>
      <c r="PKO450" s="193"/>
      <c r="PKP450" s="193"/>
      <c r="PKQ450" s="193"/>
      <c r="PKR450" s="193"/>
      <c r="PKS450" s="193"/>
      <c r="PKT450" s="193"/>
      <c r="PKU450" s="193"/>
      <c r="PKV450" s="193"/>
      <c r="PKW450" s="193"/>
      <c r="PKX450" s="193"/>
      <c r="PKY450" s="193"/>
      <c r="PKZ450" s="193"/>
      <c r="PLA450" s="193"/>
      <c r="PLB450" s="193"/>
      <c r="PLC450" s="193"/>
      <c r="PLD450" s="193"/>
      <c r="PLE450" s="193"/>
      <c r="PLF450" s="193"/>
      <c r="PLG450" s="193"/>
      <c r="PLH450" s="193"/>
      <c r="PLI450" s="193"/>
      <c r="PLJ450" s="193"/>
      <c r="PLK450" s="193"/>
      <c r="PLL450" s="193"/>
      <c r="PLM450" s="193"/>
      <c r="PLN450" s="193"/>
      <c r="PLO450" s="193"/>
      <c r="PLP450" s="193"/>
      <c r="PLQ450" s="193"/>
      <c r="PLR450" s="193"/>
      <c r="PLS450" s="193"/>
      <c r="PLT450" s="193"/>
      <c r="PLU450" s="193"/>
      <c r="PLV450" s="193"/>
      <c r="PLW450" s="193"/>
      <c r="PLX450" s="193"/>
      <c r="PLY450" s="193"/>
      <c r="PLZ450" s="193"/>
      <c r="PMA450" s="193"/>
      <c r="PMB450" s="193"/>
      <c r="PMC450" s="193"/>
      <c r="PMD450" s="193"/>
      <c r="PME450" s="193"/>
      <c r="PMF450" s="193"/>
      <c r="PMG450" s="193"/>
      <c r="PMH450" s="193"/>
      <c r="PMI450" s="193"/>
      <c r="PMJ450" s="193"/>
      <c r="PMK450" s="193"/>
      <c r="PML450" s="193"/>
      <c r="PMM450" s="193"/>
      <c r="PMN450" s="193"/>
      <c r="PMO450" s="193"/>
      <c r="PMP450" s="193"/>
      <c r="PMQ450" s="193"/>
      <c r="PMR450" s="193"/>
      <c r="PMS450" s="193"/>
      <c r="PMT450" s="193"/>
      <c r="PMU450" s="193"/>
      <c r="PMV450" s="193"/>
      <c r="PMW450" s="193"/>
      <c r="PMX450" s="193"/>
      <c r="PMY450" s="193"/>
      <c r="PMZ450" s="193"/>
      <c r="PNA450" s="193"/>
      <c r="PNB450" s="193"/>
      <c r="PNC450" s="193"/>
      <c r="PND450" s="193"/>
      <c r="PNE450" s="193"/>
      <c r="PNF450" s="193"/>
      <c r="PNG450" s="193"/>
      <c r="PNH450" s="193"/>
      <c r="PNI450" s="193"/>
      <c r="PNJ450" s="193"/>
      <c r="PNK450" s="193"/>
      <c r="PNL450" s="193"/>
      <c r="PNM450" s="193"/>
      <c r="PNN450" s="193"/>
      <c r="PNO450" s="193"/>
      <c r="PNP450" s="193"/>
      <c r="PNQ450" s="193"/>
      <c r="PNR450" s="193"/>
      <c r="PNS450" s="193"/>
      <c r="PNT450" s="193"/>
      <c r="PNU450" s="193"/>
      <c r="PNV450" s="193"/>
      <c r="PNW450" s="193"/>
      <c r="PNX450" s="193"/>
      <c r="PNY450" s="193"/>
      <c r="PNZ450" s="193"/>
      <c r="POA450" s="193"/>
      <c r="POB450" s="193"/>
      <c r="POC450" s="193"/>
      <c r="POD450" s="193"/>
      <c r="POE450" s="193"/>
      <c r="POF450" s="193"/>
      <c r="POG450" s="193"/>
      <c r="POH450" s="193"/>
      <c r="POI450" s="193"/>
      <c r="POJ450" s="193"/>
      <c r="POK450" s="193"/>
      <c r="POL450" s="193"/>
      <c r="POM450" s="193"/>
      <c r="PON450" s="193"/>
      <c r="POO450" s="193"/>
      <c r="POP450" s="193"/>
      <c r="POQ450" s="193"/>
      <c r="POR450" s="193"/>
      <c r="POS450" s="193"/>
      <c r="POT450" s="193"/>
      <c r="POU450" s="193"/>
      <c r="POV450" s="193"/>
      <c r="POW450" s="193"/>
      <c r="POX450" s="193"/>
      <c r="POY450" s="193"/>
      <c r="POZ450" s="193"/>
      <c r="PPA450" s="193"/>
      <c r="PPB450" s="193"/>
      <c r="PPC450" s="193"/>
      <c r="PPD450" s="193"/>
      <c r="PPE450" s="193"/>
      <c r="PPF450" s="193"/>
      <c r="PPG450" s="193"/>
      <c r="PPH450" s="193"/>
      <c r="PPI450" s="193"/>
      <c r="PPJ450" s="193"/>
      <c r="PPK450" s="193"/>
      <c r="PPL450" s="193"/>
      <c r="PPM450" s="193"/>
      <c r="PPN450" s="193"/>
      <c r="PPO450" s="193"/>
      <c r="PPP450" s="193"/>
      <c r="PPQ450" s="193"/>
      <c r="PPR450" s="193"/>
      <c r="PPS450" s="193"/>
      <c r="PPT450" s="193"/>
      <c r="PPU450" s="193"/>
      <c r="PPV450" s="193"/>
      <c r="PPW450" s="193"/>
      <c r="PPX450" s="193"/>
      <c r="PPY450" s="193"/>
      <c r="PPZ450" s="193"/>
      <c r="PQA450" s="193"/>
      <c r="PQB450" s="193"/>
      <c r="PQC450" s="193"/>
      <c r="PQD450" s="193"/>
      <c r="PQE450" s="193"/>
      <c r="PQF450" s="193"/>
      <c r="PQG450" s="193"/>
      <c r="PQH450" s="193"/>
      <c r="PQI450" s="193"/>
      <c r="PQJ450" s="193"/>
      <c r="PQK450" s="193"/>
      <c r="PQL450" s="193"/>
      <c r="PQM450" s="193"/>
      <c r="PQN450" s="193"/>
      <c r="PQO450" s="193"/>
      <c r="PQP450" s="193"/>
      <c r="PQQ450" s="193"/>
      <c r="PQR450" s="193"/>
      <c r="PQS450" s="193"/>
      <c r="PQT450" s="193"/>
      <c r="PQU450" s="193"/>
      <c r="PQV450" s="193"/>
      <c r="PQW450" s="193"/>
      <c r="PQX450" s="193"/>
      <c r="PQY450" s="193"/>
      <c r="PQZ450" s="193"/>
      <c r="PRA450" s="193"/>
      <c r="PRB450" s="193"/>
      <c r="PRC450" s="193"/>
      <c r="PRD450" s="193"/>
      <c r="PRE450" s="193"/>
      <c r="PRF450" s="193"/>
      <c r="PRG450" s="193"/>
      <c r="PRH450" s="193"/>
      <c r="PRI450" s="193"/>
      <c r="PRJ450" s="193"/>
      <c r="PRK450" s="193"/>
      <c r="PRL450" s="193"/>
      <c r="PRM450" s="193"/>
      <c r="PRN450" s="193"/>
      <c r="PRO450" s="193"/>
      <c r="PRP450" s="193"/>
      <c r="PRQ450" s="193"/>
      <c r="PRR450" s="193"/>
      <c r="PRS450" s="193"/>
      <c r="PRT450" s="193"/>
      <c r="PRU450" s="193"/>
      <c r="PRV450" s="193"/>
      <c r="PRW450" s="193"/>
      <c r="PRX450" s="193"/>
      <c r="PRY450" s="193"/>
      <c r="PRZ450" s="193"/>
      <c r="PSA450" s="193"/>
      <c r="PSB450" s="193"/>
      <c r="PSC450" s="193"/>
      <c r="PSD450" s="193"/>
      <c r="PSE450" s="193"/>
      <c r="PSF450" s="193"/>
      <c r="PSG450" s="193"/>
      <c r="PSH450" s="193"/>
      <c r="PSI450" s="193"/>
      <c r="PSJ450" s="193"/>
      <c r="PSK450" s="193"/>
      <c r="PSL450" s="193"/>
      <c r="PSM450" s="193"/>
      <c r="PSN450" s="193"/>
      <c r="PSO450" s="193"/>
      <c r="PSP450" s="193"/>
      <c r="PSQ450" s="193"/>
      <c r="PSR450" s="193"/>
      <c r="PSS450" s="193"/>
      <c r="PST450" s="193"/>
      <c r="PSU450" s="193"/>
      <c r="PSV450" s="193"/>
      <c r="PSW450" s="193"/>
      <c r="PSX450" s="193"/>
      <c r="PSY450" s="193"/>
      <c r="PSZ450" s="193"/>
      <c r="PTA450" s="193"/>
      <c r="PTB450" s="193"/>
      <c r="PTC450" s="193"/>
      <c r="PTD450" s="193"/>
      <c r="PTE450" s="193"/>
      <c r="PTF450" s="193"/>
      <c r="PTG450" s="193"/>
      <c r="PTH450" s="193"/>
      <c r="PTI450" s="193"/>
      <c r="PTJ450" s="193"/>
      <c r="PTK450" s="193"/>
      <c r="PTL450" s="193"/>
      <c r="PTM450" s="193"/>
      <c r="PTN450" s="193"/>
      <c r="PTO450" s="193"/>
      <c r="PTP450" s="193"/>
      <c r="PTQ450" s="193"/>
      <c r="PTR450" s="193"/>
      <c r="PTS450" s="193"/>
      <c r="PTT450" s="193"/>
      <c r="PTU450" s="193"/>
      <c r="PTV450" s="193"/>
      <c r="PTW450" s="193"/>
      <c r="PTX450" s="193"/>
      <c r="PTY450" s="193"/>
      <c r="PTZ450" s="193"/>
      <c r="PUA450" s="193"/>
      <c r="PUB450" s="193"/>
      <c r="PUC450" s="193"/>
      <c r="PUD450" s="193"/>
      <c r="PUE450" s="193"/>
      <c r="PUF450" s="193"/>
      <c r="PUG450" s="193"/>
      <c r="PUH450" s="193"/>
      <c r="PUI450" s="193"/>
      <c r="PUJ450" s="193"/>
      <c r="PUK450" s="193"/>
      <c r="PUL450" s="193"/>
      <c r="PUM450" s="193"/>
      <c r="PUN450" s="193"/>
      <c r="PUO450" s="193"/>
      <c r="PUP450" s="193"/>
      <c r="PUQ450" s="193"/>
      <c r="PUR450" s="193"/>
      <c r="PUS450" s="193"/>
      <c r="PUT450" s="193"/>
      <c r="PUU450" s="193"/>
      <c r="PUV450" s="193"/>
      <c r="PUW450" s="193"/>
      <c r="PUX450" s="193"/>
      <c r="PUY450" s="193"/>
      <c r="PUZ450" s="193"/>
      <c r="PVA450" s="193"/>
      <c r="PVB450" s="193"/>
      <c r="PVC450" s="193"/>
      <c r="PVD450" s="193"/>
      <c r="PVE450" s="193"/>
      <c r="PVF450" s="193"/>
      <c r="PVG450" s="193"/>
      <c r="PVH450" s="193"/>
      <c r="PVI450" s="193"/>
      <c r="PVJ450" s="193"/>
      <c r="PVK450" s="193"/>
      <c r="PVL450" s="193"/>
      <c r="PVM450" s="193"/>
      <c r="PVN450" s="193"/>
      <c r="PVO450" s="193"/>
      <c r="PVP450" s="193"/>
      <c r="PVQ450" s="193"/>
      <c r="PVR450" s="193"/>
      <c r="PVS450" s="193"/>
      <c r="PVT450" s="193"/>
      <c r="PVU450" s="193"/>
      <c r="PVV450" s="193"/>
      <c r="PVW450" s="193"/>
      <c r="PVX450" s="193"/>
      <c r="PVY450" s="193"/>
      <c r="PVZ450" s="193"/>
      <c r="PWA450" s="193"/>
      <c r="PWB450" s="193"/>
      <c r="PWC450" s="193"/>
      <c r="PWD450" s="193"/>
      <c r="PWE450" s="193"/>
      <c r="PWF450" s="193"/>
      <c r="PWG450" s="193"/>
      <c r="PWH450" s="193"/>
      <c r="PWI450" s="193"/>
      <c r="PWJ450" s="193"/>
      <c r="PWK450" s="193"/>
      <c r="PWL450" s="193"/>
      <c r="PWM450" s="193"/>
      <c r="PWN450" s="193"/>
      <c r="PWO450" s="193"/>
      <c r="PWP450" s="193"/>
      <c r="PWQ450" s="193"/>
      <c r="PWR450" s="193"/>
      <c r="PWS450" s="193"/>
      <c r="PWT450" s="193"/>
      <c r="PWU450" s="193"/>
      <c r="PWV450" s="193"/>
      <c r="PWW450" s="193"/>
      <c r="PWX450" s="193"/>
      <c r="PWY450" s="193"/>
      <c r="PWZ450" s="193"/>
      <c r="PXA450" s="193"/>
      <c r="PXB450" s="193"/>
      <c r="PXC450" s="193"/>
      <c r="PXD450" s="193"/>
      <c r="PXE450" s="193"/>
      <c r="PXF450" s="193"/>
      <c r="PXG450" s="193"/>
      <c r="PXH450" s="193"/>
      <c r="PXI450" s="193"/>
      <c r="PXJ450" s="193"/>
      <c r="PXK450" s="193"/>
      <c r="PXL450" s="193"/>
      <c r="PXM450" s="193"/>
      <c r="PXN450" s="193"/>
      <c r="PXO450" s="193"/>
      <c r="PXP450" s="193"/>
      <c r="PXQ450" s="193"/>
      <c r="PXR450" s="193"/>
      <c r="PXS450" s="193"/>
      <c r="PXT450" s="193"/>
      <c r="PXU450" s="193"/>
      <c r="PXV450" s="193"/>
      <c r="PXW450" s="193"/>
      <c r="PXX450" s="193"/>
      <c r="PXY450" s="193"/>
      <c r="PXZ450" s="193"/>
      <c r="PYA450" s="193"/>
      <c r="PYB450" s="193"/>
      <c r="PYC450" s="193"/>
      <c r="PYD450" s="193"/>
      <c r="PYE450" s="193"/>
      <c r="PYF450" s="193"/>
      <c r="PYG450" s="193"/>
      <c r="PYH450" s="193"/>
      <c r="PYI450" s="193"/>
      <c r="PYJ450" s="193"/>
      <c r="PYK450" s="193"/>
      <c r="PYL450" s="193"/>
      <c r="PYM450" s="193"/>
      <c r="PYN450" s="193"/>
      <c r="PYO450" s="193"/>
      <c r="PYP450" s="193"/>
      <c r="PYQ450" s="193"/>
      <c r="PYR450" s="193"/>
      <c r="PYS450" s="193"/>
      <c r="PYT450" s="193"/>
      <c r="PYU450" s="193"/>
      <c r="PYV450" s="193"/>
      <c r="PYW450" s="193"/>
      <c r="PYX450" s="193"/>
      <c r="PYY450" s="193"/>
      <c r="PYZ450" s="193"/>
      <c r="PZA450" s="193"/>
      <c r="PZB450" s="193"/>
      <c r="PZC450" s="193"/>
      <c r="PZD450" s="193"/>
      <c r="PZE450" s="193"/>
      <c r="PZF450" s="193"/>
      <c r="PZG450" s="193"/>
      <c r="PZH450" s="193"/>
      <c r="PZI450" s="193"/>
      <c r="PZJ450" s="193"/>
      <c r="PZK450" s="193"/>
      <c r="PZL450" s="193"/>
      <c r="PZM450" s="193"/>
      <c r="PZN450" s="193"/>
      <c r="PZO450" s="193"/>
      <c r="PZP450" s="193"/>
      <c r="PZQ450" s="193"/>
      <c r="PZR450" s="193"/>
      <c r="PZS450" s="193"/>
      <c r="PZT450" s="193"/>
      <c r="PZU450" s="193"/>
      <c r="PZV450" s="193"/>
      <c r="PZW450" s="193"/>
      <c r="PZX450" s="193"/>
      <c r="PZY450" s="193"/>
      <c r="PZZ450" s="193"/>
      <c r="QAA450" s="193"/>
      <c r="QAB450" s="193"/>
      <c r="QAC450" s="193"/>
      <c r="QAD450" s="193"/>
      <c r="QAE450" s="193"/>
      <c r="QAF450" s="193"/>
      <c r="QAG450" s="193"/>
      <c r="QAH450" s="193"/>
      <c r="QAI450" s="193"/>
      <c r="QAJ450" s="193"/>
      <c r="QAK450" s="193"/>
      <c r="QAL450" s="193"/>
      <c r="QAM450" s="193"/>
      <c r="QAN450" s="193"/>
      <c r="QAO450" s="193"/>
      <c r="QAP450" s="193"/>
      <c r="QAQ450" s="193"/>
      <c r="QAR450" s="193"/>
      <c r="QAS450" s="193"/>
      <c r="QAT450" s="193"/>
      <c r="QAU450" s="193"/>
      <c r="QAV450" s="193"/>
      <c r="QAW450" s="193"/>
      <c r="QAX450" s="193"/>
      <c r="QAY450" s="193"/>
      <c r="QAZ450" s="193"/>
      <c r="QBA450" s="193"/>
      <c r="QBB450" s="193"/>
      <c r="QBC450" s="193"/>
      <c r="QBD450" s="193"/>
      <c r="QBE450" s="193"/>
      <c r="QBF450" s="193"/>
      <c r="QBG450" s="193"/>
      <c r="QBH450" s="193"/>
      <c r="QBI450" s="193"/>
      <c r="QBJ450" s="193"/>
      <c r="QBK450" s="193"/>
      <c r="QBL450" s="193"/>
      <c r="QBM450" s="193"/>
      <c r="QBN450" s="193"/>
      <c r="QBO450" s="193"/>
      <c r="QBP450" s="193"/>
      <c r="QBQ450" s="193"/>
      <c r="QBR450" s="193"/>
      <c r="QBS450" s="193"/>
      <c r="QBT450" s="193"/>
      <c r="QBU450" s="193"/>
      <c r="QBV450" s="193"/>
      <c r="QBW450" s="193"/>
      <c r="QBX450" s="193"/>
      <c r="QBY450" s="193"/>
      <c r="QBZ450" s="193"/>
      <c r="QCA450" s="193"/>
      <c r="QCB450" s="193"/>
      <c r="QCC450" s="193"/>
      <c r="QCD450" s="193"/>
      <c r="QCE450" s="193"/>
      <c r="QCF450" s="193"/>
      <c r="QCG450" s="193"/>
      <c r="QCH450" s="193"/>
      <c r="QCI450" s="193"/>
      <c r="QCJ450" s="193"/>
      <c r="QCK450" s="193"/>
      <c r="QCL450" s="193"/>
      <c r="QCM450" s="193"/>
      <c r="QCN450" s="193"/>
      <c r="QCO450" s="193"/>
      <c r="QCP450" s="193"/>
      <c r="QCQ450" s="193"/>
      <c r="QCR450" s="193"/>
      <c r="QCS450" s="193"/>
      <c r="QCT450" s="193"/>
      <c r="QCU450" s="193"/>
      <c r="QCV450" s="193"/>
      <c r="QCW450" s="193"/>
      <c r="QCX450" s="193"/>
      <c r="QCY450" s="193"/>
      <c r="QCZ450" s="193"/>
      <c r="QDA450" s="193"/>
      <c r="QDB450" s="193"/>
      <c r="QDC450" s="193"/>
      <c r="QDD450" s="193"/>
      <c r="QDE450" s="193"/>
      <c r="QDF450" s="193"/>
      <c r="QDG450" s="193"/>
      <c r="QDH450" s="193"/>
      <c r="QDI450" s="193"/>
      <c r="QDJ450" s="193"/>
      <c r="QDK450" s="193"/>
      <c r="QDL450" s="193"/>
      <c r="QDM450" s="193"/>
      <c r="QDN450" s="193"/>
      <c r="QDO450" s="193"/>
      <c r="QDP450" s="193"/>
      <c r="QDQ450" s="193"/>
      <c r="QDR450" s="193"/>
      <c r="QDS450" s="193"/>
      <c r="QDT450" s="193"/>
      <c r="QDU450" s="193"/>
      <c r="QDV450" s="193"/>
      <c r="QDW450" s="193"/>
      <c r="QDX450" s="193"/>
      <c r="QDY450" s="193"/>
      <c r="QDZ450" s="193"/>
      <c r="QEA450" s="193"/>
      <c r="QEB450" s="193"/>
      <c r="QEC450" s="193"/>
      <c r="QED450" s="193"/>
      <c r="QEE450" s="193"/>
      <c r="QEF450" s="193"/>
      <c r="QEG450" s="193"/>
      <c r="QEH450" s="193"/>
      <c r="QEI450" s="193"/>
      <c r="QEJ450" s="193"/>
      <c r="QEK450" s="193"/>
      <c r="QEL450" s="193"/>
      <c r="QEM450" s="193"/>
      <c r="QEN450" s="193"/>
      <c r="QEO450" s="193"/>
      <c r="QEP450" s="193"/>
      <c r="QEQ450" s="193"/>
      <c r="QER450" s="193"/>
      <c r="QES450" s="193"/>
      <c r="QET450" s="193"/>
      <c r="QEU450" s="193"/>
      <c r="QEV450" s="193"/>
      <c r="QEW450" s="193"/>
      <c r="QEX450" s="193"/>
      <c r="QEY450" s="193"/>
      <c r="QEZ450" s="193"/>
      <c r="QFA450" s="193"/>
      <c r="QFB450" s="193"/>
      <c r="QFC450" s="193"/>
      <c r="QFD450" s="193"/>
      <c r="QFE450" s="193"/>
      <c r="QFF450" s="193"/>
      <c r="QFG450" s="193"/>
      <c r="QFH450" s="193"/>
      <c r="QFI450" s="193"/>
      <c r="QFJ450" s="193"/>
      <c r="QFK450" s="193"/>
      <c r="QFL450" s="193"/>
      <c r="QFM450" s="193"/>
      <c r="QFN450" s="193"/>
      <c r="QFO450" s="193"/>
      <c r="QFP450" s="193"/>
      <c r="QFQ450" s="193"/>
      <c r="QFR450" s="193"/>
      <c r="QFS450" s="193"/>
      <c r="QFT450" s="193"/>
      <c r="QFU450" s="193"/>
      <c r="QFV450" s="193"/>
      <c r="QFW450" s="193"/>
      <c r="QFX450" s="193"/>
      <c r="QFY450" s="193"/>
      <c r="QFZ450" s="193"/>
      <c r="QGA450" s="193"/>
      <c r="QGB450" s="193"/>
      <c r="QGC450" s="193"/>
      <c r="QGD450" s="193"/>
      <c r="QGE450" s="193"/>
      <c r="QGF450" s="193"/>
      <c r="QGG450" s="193"/>
      <c r="QGH450" s="193"/>
      <c r="QGI450" s="193"/>
      <c r="QGJ450" s="193"/>
      <c r="QGK450" s="193"/>
      <c r="QGL450" s="193"/>
      <c r="QGM450" s="193"/>
      <c r="QGN450" s="193"/>
      <c r="QGO450" s="193"/>
      <c r="QGP450" s="193"/>
      <c r="QGQ450" s="193"/>
      <c r="QGR450" s="193"/>
      <c r="QGS450" s="193"/>
      <c r="QGT450" s="193"/>
      <c r="QGU450" s="193"/>
      <c r="QGV450" s="193"/>
      <c r="QGW450" s="193"/>
      <c r="QGX450" s="193"/>
      <c r="QGY450" s="193"/>
      <c r="QGZ450" s="193"/>
      <c r="QHA450" s="193"/>
      <c r="QHB450" s="193"/>
      <c r="QHC450" s="193"/>
      <c r="QHD450" s="193"/>
      <c r="QHE450" s="193"/>
      <c r="QHF450" s="193"/>
      <c r="QHG450" s="193"/>
      <c r="QHH450" s="193"/>
      <c r="QHI450" s="193"/>
      <c r="QHJ450" s="193"/>
      <c r="QHK450" s="193"/>
      <c r="QHL450" s="193"/>
      <c r="QHM450" s="193"/>
      <c r="QHN450" s="193"/>
      <c r="QHO450" s="193"/>
      <c r="QHP450" s="193"/>
      <c r="QHQ450" s="193"/>
      <c r="QHR450" s="193"/>
      <c r="QHS450" s="193"/>
      <c r="QHT450" s="193"/>
      <c r="QHU450" s="193"/>
      <c r="QHV450" s="193"/>
      <c r="QHW450" s="193"/>
      <c r="QHX450" s="193"/>
      <c r="QHY450" s="193"/>
      <c r="QHZ450" s="193"/>
      <c r="QIA450" s="193"/>
      <c r="QIB450" s="193"/>
      <c r="QIC450" s="193"/>
      <c r="QID450" s="193"/>
      <c r="QIE450" s="193"/>
      <c r="QIF450" s="193"/>
      <c r="QIG450" s="193"/>
      <c r="QIH450" s="193"/>
      <c r="QII450" s="193"/>
      <c r="QIJ450" s="193"/>
      <c r="QIK450" s="193"/>
      <c r="QIL450" s="193"/>
      <c r="QIM450" s="193"/>
      <c r="QIN450" s="193"/>
      <c r="QIO450" s="193"/>
      <c r="QIP450" s="193"/>
      <c r="QIQ450" s="193"/>
      <c r="QIR450" s="193"/>
      <c r="QIS450" s="193"/>
      <c r="QIT450" s="193"/>
      <c r="QIU450" s="193"/>
      <c r="QIV450" s="193"/>
      <c r="QIW450" s="193"/>
      <c r="QIX450" s="193"/>
      <c r="QIY450" s="193"/>
      <c r="QIZ450" s="193"/>
      <c r="QJA450" s="193"/>
      <c r="QJB450" s="193"/>
      <c r="QJC450" s="193"/>
      <c r="QJD450" s="193"/>
      <c r="QJE450" s="193"/>
      <c r="QJF450" s="193"/>
      <c r="QJG450" s="193"/>
      <c r="QJH450" s="193"/>
      <c r="QJI450" s="193"/>
      <c r="QJJ450" s="193"/>
      <c r="QJK450" s="193"/>
      <c r="QJL450" s="193"/>
      <c r="QJM450" s="193"/>
      <c r="QJN450" s="193"/>
      <c r="QJO450" s="193"/>
      <c r="QJP450" s="193"/>
      <c r="QJQ450" s="193"/>
      <c r="QJR450" s="193"/>
      <c r="QJS450" s="193"/>
      <c r="QJT450" s="193"/>
      <c r="QJU450" s="193"/>
      <c r="QJV450" s="193"/>
      <c r="QJW450" s="193"/>
      <c r="QJX450" s="193"/>
      <c r="QJY450" s="193"/>
      <c r="QJZ450" s="193"/>
      <c r="QKA450" s="193"/>
      <c r="QKB450" s="193"/>
      <c r="QKC450" s="193"/>
      <c r="QKD450" s="193"/>
      <c r="QKE450" s="193"/>
      <c r="QKF450" s="193"/>
      <c r="QKG450" s="193"/>
      <c r="QKH450" s="193"/>
      <c r="QKI450" s="193"/>
      <c r="QKJ450" s="193"/>
      <c r="QKK450" s="193"/>
      <c r="QKL450" s="193"/>
      <c r="QKM450" s="193"/>
      <c r="QKN450" s="193"/>
      <c r="QKO450" s="193"/>
      <c r="QKP450" s="193"/>
      <c r="QKQ450" s="193"/>
      <c r="QKR450" s="193"/>
      <c r="QKS450" s="193"/>
      <c r="QKT450" s="193"/>
      <c r="QKU450" s="193"/>
      <c r="QKV450" s="193"/>
      <c r="QKW450" s="193"/>
      <c r="QKX450" s="193"/>
      <c r="QKY450" s="193"/>
      <c r="QKZ450" s="193"/>
      <c r="QLA450" s="193"/>
      <c r="QLB450" s="193"/>
      <c r="QLC450" s="193"/>
      <c r="QLD450" s="193"/>
      <c r="QLE450" s="193"/>
      <c r="QLF450" s="193"/>
      <c r="QLG450" s="193"/>
      <c r="QLH450" s="193"/>
      <c r="QLI450" s="193"/>
      <c r="QLJ450" s="193"/>
      <c r="QLK450" s="193"/>
      <c r="QLL450" s="193"/>
      <c r="QLM450" s="193"/>
      <c r="QLN450" s="193"/>
      <c r="QLO450" s="193"/>
      <c r="QLP450" s="193"/>
      <c r="QLQ450" s="193"/>
      <c r="QLR450" s="193"/>
      <c r="QLS450" s="193"/>
      <c r="QLT450" s="193"/>
      <c r="QLU450" s="193"/>
      <c r="QLV450" s="193"/>
      <c r="QLW450" s="193"/>
      <c r="QLX450" s="193"/>
      <c r="QLY450" s="193"/>
      <c r="QLZ450" s="193"/>
      <c r="QMA450" s="193"/>
      <c r="QMB450" s="193"/>
      <c r="QMC450" s="193"/>
      <c r="QMD450" s="193"/>
      <c r="QME450" s="193"/>
      <c r="QMF450" s="193"/>
      <c r="QMG450" s="193"/>
      <c r="QMH450" s="193"/>
      <c r="QMI450" s="193"/>
      <c r="QMJ450" s="193"/>
      <c r="QMK450" s="193"/>
      <c r="QML450" s="193"/>
      <c r="QMM450" s="193"/>
      <c r="QMN450" s="193"/>
      <c r="QMO450" s="193"/>
      <c r="QMP450" s="193"/>
      <c r="QMQ450" s="193"/>
      <c r="QMR450" s="193"/>
      <c r="QMS450" s="193"/>
      <c r="QMT450" s="193"/>
      <c r="QMU450" s="193"/>
      <c r="QMV450" s="193"/>
      <c r="QMW450" s="193"/>
      <c r="QMX450" s="193"/>
      <c r="QMY450" s="193"/>
      <c r="QMZ450" s="193"/>
      <c r="QNA450" s="193"/>
      <c r="QNB450" s="193"/>
      <c r="QNC450" s="193"/>
      <c r="QND450" s="193"/>
      <c r="QNE450" s="193"/>
      <c r="QNF450" s="193"/>
      <c r="QNG450" s="193"/>
      <c r="QNH450" s="193"/>
      <c r="QNI450" s="193"/>
      <c r="QNJ450" s="193"/>
      <c r="QNK450" s="193"/>
      <c r="QNL450" s="193"/>
      <c r="QNM450" s="193"/>
      <c r="QNN450" s="193"/>
      <c r="QNO450" s="193"/>
      <c r="QNP450" s="193"/>
      <c r="QNQ450" s="193"/>
      <c r="QNR450" s="193"/>
      <c r="QNS450" s="193"/>
      <c r="QNT450" s="193"/>
      <c r="QNU450" s="193"/>
      <c r="QNV450" s="193"/>
      <c r="QNW450" s="193"/>
      <c r="QNX450" s="193"/>
      <c r="QNY450" s="193"/>
      <c r="QNZ450" s="193"/>
      <c r="QOA450" s="193"/>
      <c r="QOB450" s="193"/>
      <c r="QOC450" s="193"/>
      <c r="QOD450" s="193"/>
      <c r="QOE450" s="193"/>
      <c r="QOF450" s="193"/>
      <c r="QOG450" s="193"/>
      <c r="QOH450" s="193"/>
      <c r="QOI450" s="193"/>
      <c r="QOJ450" s="193"/>
      <c r="QOK450" s="193"/>
      <c r="QOL450" s="193"/>
      <c r="QOM450" s="193"/>
      <c r="QON450" s="193"/>
      <c r="QOO450" s="193"/>
      <c r="QOP450" s="193"/>
      <c r="QOQ450" s="193"/>
      <c r="QOR450" s="193"/>
      <c r="QOS450" s="193"/>
      <c r="QOT450" s="193"/>
      <c r="QOU450" s="193"/>
      <c r="QOV450" s="193"/>
      <c r="QOW450" s="193"/>
      <c r="QOX450" s="193"/>
      <c r="QOY450" s="193"/>
      <c r="QOZ450" s="193"/>
      <c r="QPA450" s="193"/>
      <c r="QPB450" s="193"/>
      <c r="QPC450" s="193"/>
      <c r="QPD450" s="193"/>
      <c r="QPE450" s="193"/>
      <c r="QPF450" s="193"/>
      <c r="QPG450" s="193"/>
      <c r="QPH450" s="193"/>
      <c r="QPI450" s="193"/>
      <c r="QPJ450" s="193"/>
      <c r="QPK450" s="193"/>
      <c r="QPL450" s="193"/>
      <c r="QPM450" s="193"/>
      <c r="QPN450" s="193"/>
      <c r="QPO450" s="193"/>
      <c r="QPP450" s="193"/>
      <c r="QPQ450" s="193"/>
      <c r="QPR450" s="193"/>
      <c r="QPS450" s="193"/>
      <c r="QPT450" s="193"/>
      <c r="QPU450" s="193"/>
      <c r="QPV450" s="193"/>
      <c r="QPW450" s="193"/>
      <c r="QPX450" s="193"/>
      <c r="QPY450" s="193"/>
      <c r="QPZ450" s="193"/>
      <c r="QQA450" s="193"/>
      <c r="QQB450" s="193"/>
      <c r="QQC450" s="193"/>
      <c r="QQD450" s="193"/>
      <c r="QQE450" s="193"/>
      <c r="QQF450" s="193"/>
      <c r="QQG450" s="193"/>
      <c r="QQH450" s="193"/>
      <c r="QQI450" s="193"/>
      <c r="QQJ450" s="193"/>
      <c r="QQK450" s="193"/>
      <c r="QQL450" s="193"/>
      <c r="QQM450" s="193"/>
      <c r="QQN450" s="193"/>
      <c r="QQO450" s="193"/>
      <c r="QQP450" s="193"/>
      <c r="QQQ450" s="193"/>
      <c r="QQR450" s="193"/>
      <c r="QQS450" s="193"/>
      <c r="QQT450" s="193"/>
      <c r="QQU450" s="193"/>
      <c r="QQV450" s="193"/>
      <c r="QQW450" s="193"/>
      <c r="QQX450" s="193"/>
      <c r="QQY450" s="193"/>
      <c r="QQZ450" s="193"/>
      <c r="QRA450" s="193"/>
      <c r="QRB450" s="193"/>
      <c r="QRC450" s="193"/>
      <c r="QRD450" s="193"/>
      <c r="QRE450" s="193"/>
      <c r="QRF450" s="193"/>
      <c r="QRG450" s="193"/>
      <c r="QRH450" s="193"/>
      <c r="QRI450" s="193"/>
      <c r="QRJ450" s="193"/>
      <c r="QRK450" s="193"/>
      <c r="QRL450" s="193"/>
      <c r="QRM450" s="193"/>
      <c r="QRN450" s="193"/>
      <c r="QRO450" s="193"/>
      <c r="QRP450" s="193"/>
      <c r="QRQ450" s="193"/>
      <c r="QRR450" s="193"/>
      <c r="QRS450" s="193"/>
      <c r="QRT450" s="193"/>
      <c r="QRU450" s="193"/>
      <c r="QRV450" s="193"/>
      <c r="QRW450" s="193"/>
      <c r="QRX450" s="193"/>
      <c r="QRY450" s="193"/>
      <c r="QRZ450" s="193"/>
      <c r="QSA450" s="193"/>
      <c r="QSB450" s="193"/>
      <c r="QSC450" s="193"/>
      <c r="QSD450" s="193"/>
      <c r="QSE450" s="193"/>
      <c r="QSF450" s="193"/>
      <c r="QSG450" s="193"/>
      <c r="QSH450" s="193"/>
      <c r="QSI450" s="193"/>
      <c r="QSJ450" s="193"/>
      <c r="QSK450" s="193"/>
      <c r="QSL450" s="193"/>
      <c r="QSM450" s="193"/>
      <c r="QSN450" s="193"/>
      <c r="QSO450" s="193"/>
      <c r="QSP450" s="193"/>
      <c r="QSQ450" s="193"/>
      <c r="QSR450" s="193"/>
      <c r="QSS450" s="193"/>
      <c r="QST450" s="193"/>
      <c r="QSU450" s="193"/>
      <c r="QSV450" s="193"/>
      <c r="QSW450" s="193"/>
      <c r="QSX450" s="193"/>
      <c r="QSY450" s="193"/>
      <c r="QSZ450" s="193"/>
      <c r="QTA450" s="193"/>
      <c r="QTB450" s="193"/>
      <c r="QTC450" s="193"/>
      <c r="QTD450" s="193"/>
      <c r="QTE450" s="193"/>
      <c r="QTF450" s="193"/>
      <c r="QTG450" s="193"/>
      <c r="QTH450" s="193"/>
      <c r="QTI450" s="193"/>
      <c r="QTJ450" s="193"/>
      <c r="QTK450" s="193"/>
      <c r="QTL450" s="193"/>
      <c r="QTM450" s="193"/>
      <c r="QTN450" s="193"/>
      <c r="QTO450" s="193"/>
      <c r="QTP450" s="193"/>
      <c r="QTQ450" s="193"/>
      <c r="QTR450" s="193"/>
      <c r="QTS450" s="193"/>
      <c r="QTT450" s="193"/>
      <c r="QTU450" s="193"/>
      <c r="QTV450" s="193"/>
      <c r="QTW450" s="193"/>
      <c r="QTX450" s="193"/>
      <c r="QTY450" s="193"/>
      <c r="QTZ450" s="193"/>
      <c r="QUA450" s="193"/>
      <c r="QUB450" s="193"/>
      <c r="QUC450" s="193"/>
      <c r="QUD450" s="193"/>
      <c r="QUE450" s="193"/>
      <c r="QUF450" s="193"/>
      <c r="QUG450" s="193"/>
      <c r="QUH450" s="193"/>
      <c r="QUI450" s="193"/>
      <c r="QUJ450" s="193"/>
      <c r="QUK450" s="193"/>
      <c r="QUL450" s="193"/>
      <c r="QUM450" s="193"/>
      <c r="QUN450" s="193"/>
      <c r="QUO450" s="193"/>
      <c r="QUP450" s="193"/>
      <c r="QUQ450" s="193"/>
      <c r="QUR450" s="193"/>
      <c r="QUS450" s="193"/>
      <c r="QUT450" s="193"/>
      <c r="QUU450" s="193"/>
      <c r="QUV450" s="193"/>
      <c r="QUW450" s="193"/>
      <c r="QUX450" s="193"/>
      <c r="QUY450" s="193"/>
      <c r="QUZ450" s="193"/>
      <c r="QVA450" s="193"/>
      <c r="QVB450" s="193"/>
      <c r="QVC450" s="193"/>
      <c r="QVD450" s="193"/>
      <c r="QVE450" s="193"/>
      <c r="QVF450" s="193"/>
      <c r="QVG450" s="193"/>
      <c r="QVH450" s="193"/>
      <c r="QVI450" s="193"/>
      <c r="QVJ450" s="193"/>
      <c r="QVK450" s="193"/>
      <c r="QVL450" s="193"/>
      <c r="QVM450" s="193"/>
      <c r="QVN450" s="193"/>
      <c r="QVO450" s="193"/>
      <c r="QVP450" s="193"/>
      <c r="QVQ450" s="193"/>
      <c r="QVR450" s="193"/>
      <c r="QVS450" s="193"/>
      <c r="QVT450" s="193"/>
      <c r="QVU450" s="193"/>
      <c r="QVV450" s="193"/>
      <c r="QVW450" s="193"/>
      <c r="QVX450" s="193"/>
      <c r="QVY450" s="193"/>
      <c r="QVZ450" s="193"/>
      <c r="QWA450" s="193"/>
      <c r="QWB450" s="193"/>
      <c r="QWC450" s="193"/>
      <c r="QWD450" s="193"/>
      <c r="QWE450" s="193"/>
      <c r="QWF450" s="193"/>
      <c r="QWG450" s="193"/>
      <c r="QWH450" s="193"/>
      <c r="QWI450" s="193"/>
      <c r="QWJ450" s="193"/>
      <c r="QWK450" s="193"/>
      <c r="QWL450" s="193"/>
      <c r="QWM450" s="193"/>
      <c r="QWN450" s="193"/>
      <c r="QWO450" s="193"/>
      <c r="QWP450" s="193"/>
      <c r="QWQ450" s="193"/>
      <c r="QWR450" s="193"/>
      <c r="QWS450" s="193"/>
      <c r="QWT450" s="193"/>
      <c r="QWU450" s="193"/>
      <c r="QWV450" s="193"/>
      <c r="QWW450" s="193"/>
      <c r="QWX450" s="193"/>
      <c r="QWY450" s="193"/>
      <c r="QWZ450" s="193"/>
      <c r="QXA450" s="193"/>
      <c r="QXB450" s="193"/>
      <c r="QXC450" s="193"/>
      <c r="QXD450" s="193"/>
      <c r="QXE450" s="193"/>
      <c r="QXF450" s="193"/>
      <c r="QXG450" s="193"/>
      <c r="QXH450" s="193"/>
      <c r="QXI450" s="193"/>
      <c r="QXJ450" s="193"/>
      <c r="QXK450" s="193"/>
      <c r="QXL450" s="193"/>
      <c r="QXM450" s="193"/>
      <c r="QXN450" s="193"/>
      <c r="QXO450" s="193"/>
      <c r="QXP450" s="193"/>
      <c r="QXQ450" s="193"/>
      <c r="QXR450" s="193"/>
      <c r="QXS450" s="193"/>
      <c r="QXT450" s="193"/>
      <c r="QXU450" s="193"/>
      <c r="QXV450" s="193"/>
      <c r="QXW450" s="193"/>
      <c r="QXX450" s="193"/>
      <c r="QXY450" s="193"/>
      <c r="QXZ450" s="193"/>
      <c r="QYA450" s="193"/>
      <c r="QYB450" s="193"/>
      <c r="QYC450" s="193"/>
      <c r="QYD450" s="193"/>
      <c r="QYE450" s="193"/>
      <c r="QYF450" s="193"/>
      <c r="QYG450" s="193"/>
      <c r="QYH450" s="193"/>
      <c r="QYI450" s="193"/>
      <c r="QYJ450" s="193"/>
      <c r="QYK450" s="193"/>
      <c r="QYL450" s="193"/>
      <c r="QYM450" s="193"/>
      <c r="QYN450" s="193"/>
      <c r="QYO450" s="193"/>
      <c r="QYP450" s="193"/>
      <c r="QYQ450" s="193"/>
      <c r="QYR450" s="193"/>
      <c r="QYS450" s="193"/>
      <c r="QYT450" s="193"/>
      <c r="QYU450" s="193"/>
      <c r="QYV450" s="193"/>
      <c r="QYW450" s="193"/>
      <c r="QYX450" s="193"/>
      <c r="QYY450" s="193"/>
      <c r="QYZ450" s="193"/>
      <c r="QZA450" s="193"/>
      <c r="QZB450" s="193"/>
      <c r="QZC450" s="193"/>
      <c r="QZD450" s="193"/>
      <c r="QZE450" s="193"/>
      <c r="QZF450" s="193"/>
      <c r="QZG450" s="193"/>
      <c r="QZH450" s="193"/>
      <c r="QZI450" s="193"/>
      <c r="QZJ450" s="193"/>
      <c r="QZK450" s="193"/>
      <c r="QZL450" s="193"/>
      <c r="QZM450" s="193"/>
      <c r="QZN450" s="193"/>
      <c r="QZO450" s="193"/>
      <c r="QZP450" s="193"/>
      <c r="QZQ450" s="193"/>
      <c r="QZR450" s="193"/>
      <c r="QZS450" s="193"/>
      <c r="QZT450" s="193"/>
      <c r="QZU450" s="193"/>
      <c r="QZV450" s="193"/>
      <c r="QZW450" s="193"/>
      <c r="QZX450" s="193"/>
      <c r="QZY450" s="193"/>
      <c r="QZZ450" s="193"/>
      <c r="RAA450" s="193"/>
      <c r="RAB450" s="193"/>
      <c r="RAC450" s="193"/>
      <c r="RAD450" s="193"/>
      <c r="RAE450" s="193"/>
      <c r="RAF450" s="193"/>
      <c r="RAG450" s="193"/>
      <c r="RAH450" s="193"/>
      <c r="RAI450" s="193"/>
      <c r="RAJ450" s="193"/>
      <c r="RAK450" s="193"/>
      <c r="RAL450" s="193"/>
      <c r="RAM450" s="193"/>
      <c r="RAN450" s="193"/>
      <c r="RAO450" s="193"/>
      <c r="RAP450" s="193"/>
      <c r="RAQ450" s="193"/>
      <c r="RAR450" s="193"/>
      <c r="RAS450" s="193"/>
      <c r="RAT450" s="193"/>
      <c r="RAU450" s="193"/>
      <c r="RAV450" s="193"/>
      <c r="RAW450" s="193"/>
      <c r="RAX450" s="193"/>
      <c r="RAY450" s="193"/>
      <c r="RAZ450" s="193"/>
      <c r="RBA450" s="193"/>
      <c r="RBB450" s="193"/>
      <c r="RBC450" s="193"/>
      <c r="RBD450" s="193"/>
      <c r="RBE450" s="193"/>
      <c r="RBF450" s="193"/>
      <c r="RBG450" s="193"/>
      <c r="RBH450" s="193"/>
      <c r="RBI450" s="193"/>
      <c r="RBJ450" s="193"/>
      <c r="RBK450" s="193"/>
      <c r="RBL450" s="193"/>
      <c r="RBM450" s="193"/>
      <c r="RBN450" s="193"/>
      <c r="RBO450" s="193"/>
      <c r="RBP450" s="193"/>
      <c r="RBQ450" s="193"/>
      <c r="RBR450" s="193"/>
      <c r="RBS450" s="193"/>
      <c r="RBT450" s="193"/>
      <c r="RBU450" s="193"/>
      <c r="RBV450" s="193"/>
      <c r="RBW450" s="193"/>
      <c r="RBX450" s="193"/>
      <c r="RBY450" s="193"/>
      <c r="RBZ450" s="193"/>
      <c r="RCA450" s="193"/>
      <c r="RCB450" s="193"/>
      <c r="RCC450" s="193"/>
      <c r="RCD450" s="193"/>
      <c r="RCE450" s="193"/>
      <c r="RCF450" s="193"/>
      <c r="RCG450" s="193"/>
      <c r="RCH450" s="193"/>
      <c r="RCI450" s="193"/>
      <c r="RCJ450" s="193"/>
      <c r="RCK450" s="193"/>
      <c r="RCL450" s="193"/>
      <c r="RCM450" s="193"/>
      <c r="RCN450" s="193"/>
      <c r="RCO450" s="193"/>
      <c r="RCP450" s="193"/>
      <c r="RCQ450" s="193"/>
      <c r="RCR450" s="193"/>
      <c r="RCS450" s="193"/>
      <c r="RCT450" s="193"/>
      <c r="RCU450" s="193"/>
      <c r="RCV450" s="193"/>
      <c r="RCW450" s="193"/>
      <c r="RCX450" s="193"/>
      <c r="RCY450" s="193"/>
      <c r="RCZ450" s="193"/>
      <c r="RDA450" s="193"/>
      <c r="RDB450" s="193"/>
      <c r="RDC450" s="193"/>
      <c r="RDD450" s="193"/>
      <c r="RDE450" s="193"/>
      <c r="RDF450" s="193"/>
      <c r="RDG450" s="193"/>
      <c r="RDH450" s="193"/>
      <c r="RDI450" s="193"/>
      <c r="RDJ450" s="193"/>
      <c r="RDK450" s="193"/>
      <c r="RDL450" s="193"/>
      <c r="RDM450" s="193"/>
      <c r="RDN450" s="193"/>
      <c r="RDO450" s="193"/>
      <c r="RDP450" s="193"/>
      <c r="RDQ450" s="193"/>
      <c r="RDR450" s="193"/>
      <c r="RDS450" s="193"/>
      <c r="RDT450" s="193"/>
      <c r="RDU450" s="193"/>
      <c r="RDV450" s="193"/>
      <c r="RDW450" s="193"/>
      <c r="RDX450" s="193"/>
      <c r="RDY450" s="193"/>
      <c r="RDZ450" s="193"/>
      <c r="REA450" s="193"/>
      <c r="REB450" s="193"/>
      <c r="REC450" s="193"/>
      <c r="RED450" s="193"/>
      <c r="REE450" s="193"/>
      <c r="REF450" s="193"/>
      <c r="REG450" s="193"/>
      <c r="REH450" s="193"/>
      <c r="REI450" s="193"/>
      <c r="REJ450" s="193"/>
      <c r="REK450" s="193"/>
      <c r="REL450" s="193"/>
      <c r="REM450" s="193"/>
      <c r="REN450" s="193"/>
      <c r="REO450" s="193"/>
      <c r="REP450" s="193"/>
      <c r="REQ450" s="193"/>
      <c r="RER450" s="193"/>
      <c r="RES450" s="193"/>
      <c r="RET450" s="193"/>
      <c r="REU450" s="193"/>
      <c r="REV450" s="193"/>
      <c r="REW450" s="193"/>
      <c r="REX450" s="193"/>
      <c r="REY450" s="193"/>
      <c r="REZ450" s="193"/>
      <c r="RFA450" s="193"/>
      <c r="RFB450" s="193"/>
      <c r="RFC450" s="193"/>
      <c r="RFD450" s="193"/>
      <c r="RFE450" s="193"/>
      <c r="RFF450" s="193"/>
      <c r="RFG450" s="193"/>
      <c r="RFH450" s="193"/>
      <c r="RFI450" s="193"/>
      <c r="RFJ450" s="193"/>
      <c r="RFK450" s="193"/>
      <c r="RFL450" s="193"/>
      <c r="RFM450" s="193"/>
      <c r="RFN450" s="193"/>
      <c r="RFO450" s="193"/>
      <c r="RFP450" s="193"/>
      <c r="RFQ450" s="193"/>
      <c r="RFR450" s="193"/>
      <c r="RFS450" s="193"/>
      <c r="RFT450" s="193"/>
      <c r="RFU450" s="193"/>
      <c r="RFV450" s="193"/>
      <c r="RFW450" s="193"/>
      <c r="RFX450" s="193"/>
      <c r="RFY450" s="193"/>
      <c r="RFZ450" s="193"/>
      <c r="RGA450" s="193"/>
      <c r="RGB450" s="193"/>
      <c r="RGC450" s="193"/>
      <c r="RGD450" s="193"/>
      <c r="RGE450" s="193"/>
      <c r="RGF450" s="193"/>
      <c r="RGG450" s="193"/>
      <c r="RGH450" s="193"/>
      <c r="RGI450" s="193"/>
      <c r="RGJ450" s="193"/>
      <c r="RGK450" s="193"/>
      <c r="RGL450" s="193"/>
      <c r="RGM450" s="193"/>
      <c r="RGN450" s="193"/>
      <c r="RGO450" s="193"/>
      <c r="RGP450" s="193"/>
      <c r="RGQ450" s="193"/>
      <c r="RGR450" s="193"/>
      <c r="RGS450" s="193"/>
      <c r="RGT450" s="193"/>
      <c r="RGU450" s="193"/>
      <c r="RGV450" s="193"/>
      <c r="RGW450" s="193"/>
      <c r="RGX450" s="193"/>
      <c r="RGY450" s="193"/>
      <c r="RGZ450" s="193"/>
      <c r="RHA450" s="193"/>
      <c r="RHB450" s="193"/>
      <c r="RHC450" s="193"/>
      <c r="RHD450" s="193"/>
      <c r="RHE450" s="193"/>
      <c r="RHF450" s="193"/>
      <c r="RHG450" s="193"/>
      <c r="RHH450" s="193"/>
      <c r="RHI450" s="193"/>
      <c r="RHJ450" s="193"/>
      <c r="RHK450" s="193"/>
      <c r="RHL450" s="193"/>
      <c r="RHM450" s="193"/>
      <c r="RHN450" s="193"/>
      <c r="RHO450" s="193"/>
      <c r="RHP450" s="193"/>
      <c r="RHQ450" s="193"/>
      <c r="RHR450" s="193"/>
      <c r="RHS450" s="193"/>
      <c r="RHT450" s="193"/>
      <c r="RHU450" s="193"/>
      <c r="RHV450" s="193"/>
      <c r="RHW450" s="193"/>
      <c r="RHX450" s="193"/>
      <c r="RHY450" s="193"/>
      <c r="RHZ450" s="193"/>
      <c r="RIA450" s="193"/>
      <c r="RIB450" s="193"/>
      <c r="RIC450" s="193"/>
      <c r="RID450" s="193"/>
      <c r="RIE450" s="193"/>
      <c r="RIF450" s="193"/>
      <c r="RIG450" s="193"/>
      <c r="RIH450" s="193"/>
      <c r="RII450" s="193"/>
      <c r="RIJ450" s="193"/>
      <c r="RIK450" s="193"/>
      <c r="RIL450" s="193"/>
      <c r="RIM450" s="193"/>
      <c r="RIN450" s="193"/>
      <c r="RIO450" s="193"/>
      <c r="RIP450" s="193"/>
      <c r="RIQ450" s="193"/>
      <c r="RIR450" s="193"/>
      <c r="RIS450" s="193"/>
      <c r="RIT450" s="193"/>
      <c r="RIU450" s="193"/>
      <c r="RIV450" s="193"/>
      <c r="RIW450" s="193"/>
      <c r="RIX450" s="193"/>
      <c r="RIY450" s="193"/>
      <c r="RIZ450" s="193"/>
      <c r="RJA450" s="193"/>
      <c r="RJB450" s="193"/>
      <c r="RJC450" s="193"/>
      <c r="RJD450" s="193"/>
      <c r="RJE450" s="193"/>
      <c r="RJF450" s="193"/>
      <c r="RJG450" s="193"/>
      <c r="RJH450" s="193"/>
      <c r="RJI450" s="193"/>
      <c r="RJJ450" s="193"/>
      <c r="RJK450" s="193"/>
      <c r="RJL450" s="193"/>
      <c r="RJM450" s="193"/>
      <c r="RJN450" s="193"/>
      <c r="RJO450" s="193"/>
      <c r="RJP450" s="193"/>
      <c r="RJQ450" s="193"/>
      <c r="RJR450" s="193"/>
      <c r="RJS450" s="193"/>
      <c r="RJT450" s="193"/>
      <c r="RJU450" s="193"/>
      <c r="RJV450" s="193"/>
      <c r="RJW450" s="193"/>
      <c r="RJX450" s="193"/>
      <c r="RJY450" s="193"/>
      <c r="RJZ450" s="193"/>
      <c r="RKA450" s="193"/>
      <c r="RKB450" s="193"/>
      <c r="RKC450" s="193"/>
      <c r="RKD450" s="193"/>
      <c r="RKE450" s="193"/>
      <c r="RKF450" s="193"/>
      <c r="RKG450" s="193"/>
      <c r="RKH450" s="193"/>
      <c r="RKI450" s="193"/>
      <c r="RKJ450" s="193"/>
      <c r="RKK450" s="193"/>
      <c r="RKL450" s="193"/>
      <c r="RKM450" s="193"/>
      <c r="RKN450" s="193"/>
      <c r="RKO450" s="193"/>
      <c r="RKP450" s="193"/>
      <c r="RKQ450" s="193"/>
      <c r="RKR450" s="193"/>
      <c r="RKS450" s="193"/>
      <c r="RKT450" s="193"/>
      <c r="RKU450" s="193"/>
      <c r="RKV450" s="193"/>
      <c r="RKW450" s="193"/>
      <c r="RKX450" s="193"/>
      <c r="RKY450" s="193"/>
      <c r="RKZ450" s="193"/>
      <c r="RLA450" s="193"/>
      <c r="RLB450" s="193"/>
      <c r="RLC450" s="193"/>
      <c r="RLD450" s="193"/>
      <c r="RLE450" s="193"/>
      <c r="RLF450" s="193"/>
      <c r="RLG450" s="193"/>
      <c r="RLH450" s="193"/>
      <c r="RLI450" s="193"/>
      <c r="RLJ450" s="193"/>
      <c r="RLK450" s="193"/>
      <c r="RLL450" s="193"/>
      <c r="RLM450" s="193"/>
      <c r="RLN450" s="193"/>
      <c r="RLO450" s="193"/>
      <c r="RLP450" s="193"/>
      <c r="RLQ450" s="193"/>
      <c r="RLR450" s="193"/>
      <c r="RLS450" s="193"/>
      <c r="RLT450" s="193"/>
      <c r="RLU450" s="193"/>
      <c r="RLV450" s="193"/>
      <c r="RLW450" s="193"/>
      <c r="RLX450" s="193"/>
      <c r="RLY450" s="193"/>
      <c r="RLZ450" s="193"/>
      <c r="RMA450" s="193"/>
      <c r="RMB450" s="193"/>
      <c r="RMC450" s="193"/>
      <c r="RMD450" s="193"/>
      <c r="RME450" s="193"/>
      <c r="RMF450" s="193"/>
      <c r="RMG450" s="193"/>
      <c r="RMH450" s="193"/>
      <c r="RMI450" s="193"/>
      <c r="RMJ450" s="193"/>
      <c r="RMK450" s="193"/>
      <c r="RML450" s="193"/>
      <c r="RMM450" s="193"/>
      <c r="RMN450" s="193"/>
      <c r="RMO450" s="193"/>
      <c r="RMP450" s="193"/>
      <c r="RMQ450" s="193"/>
      <c r="RMR450" s="193"/>
      <c r="RMS450" s="193"/>
      <c r="RMT450" s="193"/>
      <c r="RMU450" s="193"/>
      <c r="RMV450" s="193"/>
      <c r="RMW450" s="193"/>
      <c r="RMX450" s="193"/>
      <c r="RMY450" s="193"/>
      <c r="RMZ450" s="193"/>
      <c r="RNA450" s="193"/>
      <c r="RNB450" s="193"/>
      <c r="RNC450" s="193"/>
      <c r="RND450" s="193"/>
      <c r="RNE450" s="193"/>
      <c r="RNF450" s="193"/>
      <c r="RNG450" s="193"/>
      <c r="RNH450" s="193"/>
      <c r="RNI450" s="193"/>
      <c r="RNJ450" s="193"/>
      <c r="RNK450" s="193"/>
      <c r="RNL450" s="193"/>
      <c r="RNM450" s="193"/>
      <c r="RNN450" s="193"/>
      <c r="RNO450" s="193"/>
      <c r="RNP450" s="193"/>
      <c r="RNQ450" s="193"/>
      <c r="RNR450" s="193"/>
      <c r="RNS450" s="193"/>
      <c r="RNT450" s="193"/>
      <c r="RNU450" s="193"/>
      <c r="RNV450" s="193"/>
      <c r="RNW450" s="193"/>
      <c r="RNX450" s="193"/>
      <c r="RNY450" s="193"/>
      <c r="RNZ450" s="193"/>
      <c r="ROA450" s="193"/>
      <c r="ROB450" s="193"/>
      <c r="ROC450" s="193"/>
      <c r="ROD450" s="193"/>
      <c r="ROE450" s="193"/>
      <c r="ROF450" s="193"/>
      <c r="ROG450" s="193"/>
      <c r="ROH450" s="193"/>
      <c r="ROI450" s="193"/>
      <c r="ROJ450" s="193"/>
      <c r="ROK450" s="193"/>
      <c r="ROL450" s="193"/>
      <c r="ROM450" s="193"/>
      <c r="RON450" s="193"/>
      <c r="ROO450" s="193"/>
      <c r="ROP450" s="193"/>
      <c r="ROQ450" s="193"/>
      <c r="ROR450" s="193"/>
      <c r="ROS450" s="193"/>
      <c r="ROT450" s="193"/>
      <c r="ROU450" s="193"/>
      <c r="ROV450" s="193"/>
      <c r="ROW450" s="193"/>
      <c r="ROX450" s="193"/>
      <c r="ROY450" s="193"/>
      <c r="ROZ450" s="193"/>
      <c r="RPA450" s="193"/>
      <c r="RPB450" s="193"/>
      <c r="RPC450" s="193"/>
      <c r="RPD450" s="193"/>
      <c r="RPE450" s="193"/>
      <c r="RPF450" s="193"/>
      <c r="RPG450" s="193"/>
      <c r="RPH450" s="193"/>
      <c r="RPI450" s="193"/>
      <c r="RPJ450" s="193"/>
      <c r="RPK450" s="193"/>
      <c r="RPL450" s="193"/>
      <c r="RPM450" s="193"/>
      <c r="RPN450" s="193"/>
      <c r="RPO450" s="193"/>
      <c r="RPP450" s="193"/>
      <c r="RPQ450" s="193"/>
      <c r="RPR450" s="193"/>
      <c r="RPS450" s="193"/>
      <c r="RPT450" s="193"/>
      <c r="RPU450" s="193"/>
      <c r="RPV450" s="193"/>
      <c r="RPW450" s="193"/>
      <c r="RPX450" s="193"/>
      <c r="RPY450" s="193"/>
      <c r="RPZ450" s="193"/>
      <c r="RQA450" s="193"/>
      <c r="RQB450" s="193"/>
      <c r="RQC450" s="193"/>
      <c r="RQD450" s="193"/>
      <c r="RQE450" s="193"/>
      <c r="RQF450" s="193"/>
      <c r="RQG450" s="193"/>
      <c r="RQH450" s="193"/>
      <c r="RQI450" s="193"/>
      <c r="RQJ450" s="193"/>
      <c r="RQK450" s="193"/>
      <c r="RQL450" s="193"/>
      <c r="RQM450" s="193"/>
      <c r="RQN450" s="193"/>
      <c r="RQO450" s="193"/>
      <c r="RQP450" s="193"/>
      <c r="RQQ450" s="193"/>
      <c r="RQR450" s="193"/>
      <c r="RQS450" s="193"/>
      <c r="RQT450" s="193"/>
      <c r="RQU450" s="193"/>
      <c r="RQV450" s="193"/>
      <c r="RQW450" s="193"/>
      <c r="RQX450" s="193"/>
      <c r="RQY450" s="193"/>
      <c r="RQZ450" s="193"/>
      <c r="RRA450" s="193"/>
      <c r="RRB450" s="193"/>
      <c r="RRC450" s="193"/>
      <c r="RRD450" s="193"/>
      <c r="RRE450" s="193"/>
      <c r="RRF450" s="193"/>
      <c r="RRG450" s="193"/>
      <c r="RRH450" s="193"/>
      <c r="RRI450" s="193"/>
      <c r="RRJ450" s="193"/>
      <c r="RRK450" s="193"/>
      <c r="RRL450" s="193"/>
      <c r="RRM450" s="193"/>
      <c r="RRN450" s="193"/>
      <c r="RRO450" s="193"/>
      <c r="RRP450" s="193"/>
      <c r="RRQ450" s="193"/>
      <c r="RRR450" s="193"/>
      <c r="RRS450" s="193"/>
      <c r="RRT450" s="193"/>
      <c r="RRU450" s="193"/>
      <c r="RRV450" s="193"/>
      <c r="RRW450" s="193"/>
      <c r="RRX450" s="193"/>
      <c r="RRY450" s="193"/>
      <c r="RRZ450" s="193"/>
      <c r="RSA450" s="193"/>
      <c r="RSB450" s="193"/>
      <c r="RSC450" s="193"/>
      <c r="RSD450" s="193"/>
      <c r="RSE450" s="193"/>
      <c r="RSF450" s="193"/>
      <c r="RSG450" s="193"/>
      <c r="RSH450" s="193"/>
      <c r="RSI450" s="193"/>
      <c r="RSJ450" s="193"/>
      <c r="RSK450" s="193"/>
      <c r="RSL450" s="193"/>
      <c r="RSM450" s="193"/>
      <c r="RSN450" s="193"/>
      <c r="RSO450" s="193"/>
      <c r="RSP450" s="193"/>
      <c r="RSQ450" s="193"/>
      <c r="RSR450" s="193"/>
      <c r="RSS450" s="193"/>
      <c r="RST450" s="193"/>
      <c r="RSU450" s="193"/>
      <c r="RSV450" s="193"/>
      <c r="RSW450" s="193"/>
      <c r="RSX450" s="193"/>
      <c r="RSY450" s="193"/>
      <c r="RSZ450" s="193"/>
      <c r="RTA450" s="193"/>
      <c r="RTB450" s="193"/>
      <c r="RTC450" s="193"/>
      <c r="RTD450" s="193"/>
      <c r="RTE450" s="193"/>
      <c r="RTF450" s="193"/>
      <c r="RTG450" s="193"/>
      <c r="RTH450" s="193"/>
      <c r="RTI450" s="193"/>
      <c r="RTJ450" s="193"/>
      <c r="RTK450" s="193"/>
      <c r="RTL450" s="193"/>
      <c r="RTM450" s="193"/>
      <c r="RTN450" s="193"/>
      <c r="RTO450" s="193"/>
      <c r="RTP450" s="193"/>
      <c r="RTQ450" s="193"/>
      <c r="RTR450" s="193"/>
      <c r="RTS450" s="193"/>
      <c r="RTT450" s="193"/>
      <c r="RTU450" s="193"/>
      <c r="RTV450" s="193"/>
      <c r="RTW450" s="193"/>
      <c r="RTX450" s="193"/>
      <c r="RTY450" s="193"/>
      <c r="RTZ450" s="193"/>
      <c r="RUA450" s="193"/>
      <c r="RUB450" s="193"/>
      <c r="RUC450" s="193"/>
      <c r="RUD450" s="193"/>
      <c r="RUE450" s="193"/>
      <c r="RUF450" s="193"/>
      <c r="RUG450" s="193"/>
      <c r="RUH450" s="193"/>
      <c r="RUI450" s="193"/>
      <c r="RUJ450" s="193"/>
      <c r="RUK450" s="193"/>
      <c r="RUL450" s="193"/>
      <c r="RUM450" s="193"/>
      <c r="RUN450" s="193"/>
      <c r="RUO450" s="193"/>
      <c r="RUP450" s="193"/>
      <c r="RUQ450" s="193"/>
      <c r="RUR450" s="193"/>
      <c r="RUS450" s="193"/>
      <c r="RUT450" s="193"/>
      <c r="RUU450" s="193"/>
      <c r="RUV450" s="193"/>
      <c r="RUW450" s="193"/>
      <c r="RUX450" s="193"/>
      <c r="RUY450" s="193"/>
      <c r="RUZ450" s="193"/>
      <c r="RVA450" s="193"/>
      <c r="RVB450" s="193"/>
      <c r="RVC450" s="193"/>
      <c r="RVD450" s="193"/>
      <c r="RVE450" s="193"/>
      <c r="RVF450" s="193"/>
      <c r="RVG450" s="193"/>
      <c r="RVH450" s="193"/>
      <c r="RVI450" s="193"/>
      <c r="RVJ450" s="193"/>
      <c r="RVK450" s="193"/>
      <c r="RVL450" s="193"/>
      <c r="RVM450" s="193"/>
      <c r="RVN450" s="193"/>
      <c r="RVO450" s="193"/>
      <c r="RVP450" s="193"/>
      <c r="RVQ450" s="193"/>
      <c r="RVR450" s="193"/>
      <c r="RVS450" s="193"/>
      <c r="RVT450" s="193"/>
      <c r="RVU450" s="193"/>
      <c r="RVV450" s="193"/>
      <c r="RVW450" s="193"/>
      <c r="RVX450" s="193"/>
      <c r="RVY450" s="193"/>
      <c r="RVZ450" s="193"/>
      <c r="RWA450" s="193"/>
      <c r="RWB450" s="193"/>
      <c r="RWC450" s="193"/>
      <c r="RWD450" s="193"/>
      <c r="RWE450" s="193"/>
      <c r="RWF450" s="193"/>
      <c r="RWG450" s="193"/>
      <c r="RWH450" s="193"/>
      <c r="RWI450" s="193"/>
      <c r="RWJ450" s="193"/>
      <c r="RWK450" s="193"/>
      <c r="RWL450" s="193"/>
      <c r="RWM450" s="193"/>
      <c r="RWN450" s="193"/>
      <c r="RWO450" s="193"/>
      <c r="RWP450" s="193"/>
      <c r="RWQ450" s="193"/>
      <c r="RWR450" s="193"/>
      <c r="RWS450" s="193"/>
      <c r="RWT450" s="193"/>
      <c r="RWU450" s="193"/>
      <c r="RWV450" s="193"/>
      <c r="RWW450" s="193"/>
      <c r="RWX450" s="193"/>
      <c r="RWY450" s="193"/>
      <c r="RWZ450" s="193"/>
      <c r="RXA450" s="193"/>
      <c r="RXB450" s="193"/>
      <c r="RXC450" s="193"/>
      <c r="RXD450" s="193"/>
      <c r="RXE450" s="193"/>
      <c r="RXF450" s="193"/>
      <c r="RXG450" s="193"/>
      <c r="RXH450" s="193"/>
      <c r="RXI450" s="193"/>
      <c r="RXJ450" s="193"/>
      <c r="RXK450" s="193"/>
      <c r="RXL450" s="193"/>
      <c r="RXM450" s="193"/>
      <c r="RXN450" s="193"/>
      <c r="RXO450" s="193"/>
      <c r="RXP450" s="193"/>
      <c r="RXQ450" s="193"/>
      <c r="RXR450" s="193"/>
      <c r="RXS450" s="193"/>
      <c r="RXT450" s="193"/>
      <c r="RXU450" s="193"/>
      <c r="RXV450" s="193"/>
      <c r="RXW450" s="193"/>
      <c r="RXX450" s="193"/>
      <c r="RXY450" s="193"/>
      <c r="RXZ450" s="193"/>
      <c r="RYA450" s="193"/>
      <c r="RYB450" s="193"/>
      <c r="RYC450" s="193"/>
      <c r="RYD450" s="193"/>
      <c r="RYE450" s="193"/>
      <c r="RYF450" s="193"/>
      <c r="RYG450" s="193"/>
      <c r="RYH450" s="193"/>
      <c r="RYI450" s="193"/>
      <c r="RYJ450" s="193"/>
      <c r="RYK450" s="193"/>
      <c r="RYL450" s="193"/>
      <c r="RYM450" s="193"/>
      <c r="RYN450" s="193"/>
      <c r="RYO450" s="193"/>
      <c r="RYP450" s="193"/>
      <c r="RYQ450" s="193"/>
      <c r="RYR450" s="193"/>
      <c r="RYS450" s="193"/>
      <c r="RYT450" s="193"/>
      <c r="RYU450" s="193"/>
      <c r="RYV450" s="193"/>
      <c r="RYW450" s="193"/>
      <c r="RYX450" s="193"/>
      <c r="RYY450" s="193"/>
      <c r="RYZ450" s="193"/>
      <c r="RZA450" s="193"/>
      <c r="RZB450" s="193"/>
      <c r="RZC450" s="193"/>
      <c r="RZD450" s="193"/>
      <c r="RZE450" s="193"/>
      <c r="RZF450" s="193"/>
      <c r="RZG450" s="193"/>
      <c r="RZH450" s="193"/>
      <c r="RZI450" s="193"/>
      <c r="RZJ450" s="193"/>
      <c r="RZK450" s="193"/>
      <c r="RZL450" s="193"/>
      <c r="RZM450" s="193"/>
      <c r="RZN450" s="193"/>
      <c r="RZO450" s="193"/>
      <c r="RZP450" s="193"/>
      <c r="RZQ450" s="193"/>
      <c r="RZR450" s="193"/>
      <c r="RZS450" s="193"/>
      <c r="RZT450" s="193"/>
      <c r="RZU450" s="193"/>
      <c r="RZV450" s="193"/>
      <c r="RZW450" s="193"/>
      <c r="RZX450" s="193"/>
      <c r="RZY450" s="193"/>
      <c r="RZZ450" s="193"/>
      <c r="SAA450" s="193"/>
      <c r="SAB450" s="193"/>
      <c r="SAC450" s="193"/>
      <c r="SAD450" s="193"/>
      <c r="SAE450" s="193"/>
      <c r="SAF450" s="193"/>
      <c r="SAG450" s="193"/>
      <c r="SAH450" s="193"/>
      <c r="SAI450" s="193"/>
      <c r="SAJ450" s="193"/>
      <c r="SAK450" s="193"/>
      <c r="SAL450" s="193"/>
      <c r="SAM450" s="193"/>
      <c r="SAN450" s="193"/>
      <c r="SAO450" s="193"/>
      <c r="SAP450" s="193"/>
      <c r="SAQ450" s="193"/>
      <c r="SAR450" s="193"/>
      <c r="SAS450" s="193"/>
      <c r="SAT450" s="193"/>
      <c r="SAU450" s="193"/>
      <c r="SAV450" s="193"/>
      <c r="SAW450" s="193"/>
      <c r="SAX450" s="193"/>
      <c r="SAY450" s="193"/>
      <c r="SAZ450" s="193"/>
      <c r="SBA450" s="193"/>
      <c r="SBB450" s="193"/>
      <c r="SBC450" s="193"/>
      <c r="SBD450" s="193"/>
      <c r="SBE450" s="193"/>
      <c r="SBF450" s="193"/>
      <c r="SBG450" s="193"/>
      <c r="SBH450" s="193"/>
      <c r="SBI450" s="193"/>
      <c r="SBJ450" s="193"/>
      <c r="SBK450" s="193"/>
      <c r="SBL450" s="193"/>
      <c r="SBM450" s="193"/>
      <c r="SBN450" s="193"/>
      <c r="SBO450" s="193"/>
      <c r="SBP450" s="193"/>
      <c r="SBQ450" s="193"/>
      <c r="SBR450" s="193"/>
      <c r="SBS450" s="193"/>
      <c r="SBT450" s="193"/>
      <c r="SBU450" s="193"/>
      <c r="SBV450" s="193"/>
      <c r="SBW450" s="193"/>
      <c r="SBX450" s="193"/>
      <c r="SBY450" s="193"/>
      <c r="SBZ450" s="193"/>
      <c r="SCA450" s="193"/>
      <c r="SCB450" s="193"/>
      <c r="SCC450" s="193"/>
      <c r="SCD450" s="193"/>
      <c r="SCE450" s="193"/>
      <c r="SCF450" s="193"/>
      <c r="SCG450" s="193"/>
      <c r="SCH450" s="193"/>
      <c r="SCI450" s="193"/>
      <c r="SCJ450" s="193"/>
      <c r="SCK450" s="193"/>
      <c r="SCL450" s="193"/>
      <c r="SCM450" s="193"/>
      <c r="SCN450" s="193"/>
      <c r="SCO450" s="193"/>
      <c r="SCP450" s="193"/>
      <c r="SCQ450" s="193"/>
      <c r="SCR450" s="193"/>
      <c r="SCS450" s="193"/>
      <c r="SCT450" s="193"/>
      <c r="SCU450" s="193"/>
      <c r="SCV450" s="193"/>
      <c r="SCW450" s="193"/>
      <c r="SCX450" s="193"/>
      <c r="SCY450" s="193"/>
      <c r="SCZ450" s="193"/>
      <c r="SDA450" s="193"/>
      <c r="SDB450" s="193"/>
      <c r="SDC450" s="193"/>
      <c r="SDD450" s="193"/>
      <c r="SDE450" s="193"/>
      <c r="SDF450" s="193"/>
      <c r="SDG450" s="193"/>
      <c r="SDH450" s="193"/>
      <c r="SDI450" s="193"/>
      <c r="SDJ450" s="193"/>
      <c r="SDK450" s="193"/>
      <c r="SDL450" s="193"/>
      <c r="SDM450" s="193"/>
      <c r="SDN450" s="193"/>
      <c r="SDO450" s="193"/>
      <c r="SDP450" s="193"/>
      <c r="SDQ450" s="193"/>
      <c r="SDR450" s="193"/>
      <c r="SDS450" s="193"/>
      <c r="SDT450" s="193"/>
      <c r="SDU450" s="193"/>
      <c r="SDV450" s="193"/>
      <c r="SDW450" s="193"/>
      <c r="SDX450" s="193"/>
      <c r="SDY450" s="193"/>
      <c r="SDZ450" s="193"/>
      <c r="SEA450" s="193"/>
      <c r="SEB450" s="193"/>
      <c r="SEC450" s="193"/>
      <c r="SED450" s="193"/>
      <c r="SEE450" s="193"/>
      <c r="SEF450" s="193"/>
      <c r="SEG450" s="193"/>
      <c r="SEH450" s="193"/>
      <c r="SEI450" s="193"/>
      <c r="SEJ450" s="193"/>
      <c r="SEK450" s="193"/>
      <c r="SEL450" s="193"/>
      <c r="SEM450" s="193"/>
      <c r="SEN450" s="193"/>
      <c r="SEO450" s="193"/>
      <c r="SEP450" s="193"/>
      <c r="SEQ450" s="193"/>
      <c r="SER450" s="193"/>
      <c r="SES450" s="193"/>
      <c r="SET450" s="193"/>
      <c r="SEU450" s="193"/>
      <c r="SEV450" s="193"/>
      <c r="SEW450" s="193"/>
      <c r="SEX450" s="193"/>
      <c r="SEY450" s="193"/>
      <c r="SEZ450" s="193"/>
      <c r="SFA450" s="193"/>
      <c r="SFB450" s="193"/>
      <c r="SFC450" s="193"/>
      <c r="SFD450" s="193"/>
      <c r="SFE450" s="193"/>
      <c r="SFF450" s="193"/>
      <c r="SFG450" s="193"/>
      <c r="SFH450" s="193"/>
      <c r="SFI450" s="193"/>
      <c r="SFJ450" s="193"/>
      <c r="SFK450" s="193"/>
      <c r="SFL450" s="193"/>
      <c r="SFM450" s="193"/>
      <c r="SFN450" s="193"/>
      <c r="SFO450" s="193"/>
      <c r="SFP450" s="193"/>
      <c r="SFQ450" s="193"/>
      <c r="SFR450" s="193"/>
      <c r="SFS450" s="193"/>
      <c r="SFT450" s="193"/>
      <c r="SFU450" s="193"/>
      <c r="SFV450" s="193"/>
      <c r="SFW450" s="193"/>
      <c r="SFX450" s="193"/>
      <c r="SFY450" s="193"/>
      <c r="SFZ450" s="193"/>
      <c r="SGA450" s="193"/>
      <c r="SGB450" s="193"/>
      <c r="SGC450" s="193"/>
      <c r="SGD450" s="193"/>
      <c r="SGE450" s="193"/>
      <c r="SGF450" s="193"/>
      <c r="SGG450" s="193"/>
      <c r="SGH450" s="193"/>
      <c r="SGI450" s="193"/>
      <c r="SGJ450" s="193"/>
      <c r="SGK450" s="193"/>
      <c r="SGL450" s="193"/>
      <c r="SGM450" s="193"/>
      <c r="SGN450" s="193"/>
      <c r="SGO450" s="193"/>
      <c r="SGP450" s="193"/>
      <c r="SGQ450" s="193"/>
      <c r="SGR450" s="193"/>
      <c r="SGS450" s="193"/>
      <c r="SGT450" s="193"/>
      <c r="SGU450" s="193"/>
      <c r="SGV450" s="193"/>
      <c r="SGW450" s="193"/>
      <c r="SGX450" s="193"/>
      <c r="SGY450" s="193"/>
      <c r="SGZ450" s="193"/>
      <c r="SHA450" s="193"/>
      <c r="SHB450" s="193"/>
      <c r="SHC450" s="193"/>
      <c r="SHD450" s="193"/>
      <c r="SHE450" s="193"/>
      <c r="SHF450" s="193"/>
      <c r="SHG450" s="193"/>
      <c r="SHH450" s="193"/>
      <c r="SHI450" s="193"/>
      <c r="SHJ450" s="193"/>
      <c r="SHK450" s="193"/>
      <c r="SHL450" s="193"/>
      <c r="SHM450" s="193"/>
      <c r="SHN450" s="193"/>
      <c r="SHO450" s="193"/>
      <c r="SHP450" s="193"/>
      <c r="SHQ450" s="193"/>
      <c r="SHR450" s="193"/>
      <c r="SHS450" s="193"/>
      <c r="SHT450" s="193"/>
      <c r="SHU450" s="193"/>
      <c r="SHV450" s="193"/>
      <c r="SHW450" s="193"/>
      <c r="SHX450" s="193"/>
      <c r="SHY450" s="193"/>
      <c r="SHZ450" s="193"/>
      <c r="SIA450" s="193"/>
      <c r="SIB450" s="193"/>
      <c r="SIC450" s="193"/>
      <c r="SID450" s="193"/>
      <c r="SIE450" s="193"/>
      <c r="SIF450" s="193"/>
      <c r="SIG450" s="193"/>
      <c r="SIH450" s="193"/>
      <c r="SII450" s="193"/>
      <c r="SIJ450" s="193"/>
      <c r="SIK450" s="193"/>
      <c r="SIL450" s="193"/>
      <c r="SIM450" s="193"/>
      <c r="SIN450" s="193"/>
      <c r="SIO450" s="193"/>
      <c r="SIP450" s="193"/>
      <c r="SIQ450" s="193"/>
      <c r="SIR450" s="193"/>
      <c r="SIS450" s="193"/>
      <c r="SIT450" s="193"/>
      <c r="SIU450" s="193"/>
      <c r="SIV450" s="193"/>
      <c r="SIW450" s="193"/>
      <c r="SIX450" s="193"/>
      <c r="SIY450" s="193"/>
      <c r="SIZ450" s="193"/>
      <c r="SJA450" s="193"/>
      <c r="SJB450" s="193"/>
      <c r="SJC450" s="193"/>
      <c r="SJD450" s="193"/>
      <c r="SJE450" s="193"/>
      <c r="SJF450" s="193"/>
      <c r="SJG450" s="193"/>
      <c r="SJH450" s="193"/>
      <c r="SJI450" s="193"/>
      <c r="SJJ450" s="193"/>
      <c r="SJK450" s="193"/>
      <c r="SJL450" s="193"/>
      <c r="SJM450" s="193"/>
      <c r="SJN450" s="193"/>
      <c r="SJO450" s="193"/>
      <c r="SJP450" s="193"/>
      <c r="SJQ450" s="193"/>
      <c r="SJR450" s="193"/>
      <c r="SJS450" s="193"/>
      <c r="SJT450" s="193"/>
      <c r="SJU450" s="193"/>
      <c r="SJV450" s="193"/>
      <c r="SJW450" s="193"/>
      <c r="SJX450" s="193"/>
      <c r="SJY450" s="193"/>
      <c r="SJZ450" s="193"/>
      <c r="SKA450" s="193"/>
      <c r="SKB450" s="193"/>
      <c r="SKC450" s="193"/>
      <c r="SKD450" s="193"/>
      <c r="SKE450" s="193"/>
      <c r="SKF450" s="193"/>
      <c r="SKG450" s="193"/>
      <c r="SKH450" s="193"/>
      <c r="SKI450" s="193"/>
      <c r="SKJ450" s="193"/>
      <c r="SKK450" s="193"/>
      <c r="SKL450" s="193"/>
      <c r="SKM450" s="193"/>
      <c r="SKN450" s="193"/>
      <c r="SKO450" s="193"/>
      <c r="SKP450" s="193"/>
      <c r="SKQ450" s="193"/>
      <c r="SKR450" s="193"/>
      <c r="SKS450" s="193"/>
      <c r="SKT450" s="193"/>
      <c r="SKU450" s="193"/>
      <c r="SKV450" s="193"/>
      <c r="SKW450" s="193"/>
      <c r="SKX450" s="193"/>
      <c r="SKY450" s="193"/>
      <c r="SKZ450" s="193"/>
      <c r="SLA450" s="193"/>
      <c r="SLB450" s="193"/>
      <c r="SLC450" s="193"/>
      <c r="SLD450" s="193"/>
      <c r="SLE450" s="193"/>
      <c r="SLF450" s="193"/>
      <c r="SLG450" s="193"/>
      <c r="SLH450" s="193"/>
      <c r="SLI450" s="193"/>
      <c r="SLJ450" s="193"/>
      <c r="SLK450" s="193"/>
      <c r="SLL450" s="193"/>
      <c r="SLM450" s="193"/>
      <c r="SLN450" s="193"/>
      <c r="SLO450" s="193"/>
      <c r="SLP450" s="193"/>
      <c r="SLQ450" s="193"/>
      <c r="SLR450" s="193"/>
      <c r="SLS450" s="193"/>
      <c r="SLT450" s="193"/>
      <c r="SLU450" s="193"/>
      <c r="SLV450" s="193"/>
      <c r="SLW450" s="193"/>
      <c r="SLX450" s="193"/>
      <c r="SLY450" s="193"/>
      <c r="SLZ450" s="193"/>
      <c r="SMA450" s="193"/>
      <c r="SMB450" s="193"/>
      <c r="SMC450" s="193"/>
      <c r="SMD450" s="193"/>
      <c r="SME450" s="193"/>
      <c r="SMF450" s="193"/>
      <c r="SMG450" s="193"/>
      <c r="SMH450" s="193"/>
      <c r="SMI450" s="193"/>
      <c r="SMJ450" s="193"/>
      <c r="SMK450" s="193"/>
      <c r="SML450" s="193"/>
      <c r="SMM450" s="193"/>
      <c r="SMN450" s="193"/>
      <c r="SMO450" s="193"/>
      <c r="SMP450" s="193"/>
      <c r="SMQ450" s="193"/>
      <c r="SMR450" s="193"/>
      <c r="SMS450" s="193"/>
      <c r="SMT450" s="193"/>
      <c r="SMU450" s="193"/>
      <c r="SMV450" s="193"/>
      <c r="SMW450" s="193"/>
      <c r="SMX450" s="193"/>
      <c r="SMY450" s="193"/>
      <c r="SMZ450" s="193"/>
      <c r="SNA450" s="193"/>
      <c r="SNB450" s="193"/>
      <c r="SNC450" s="193"/>
      <c r="SND450" s="193"/>
      <c r="SNE450" s="193"/>
      <c r="SNF450" s="193"/>
      <c r="SNG450" s="193"/>
      <c r="SNH450" s="193"/>
      <c r="SNI450" s="193"/>
      <c r="SNJ450" s="193"/>
      <c r="SNK450" s="193"/>
      <c r="SNL450" s="193"/>
      <c r="SNM450" s="193"/>
      <c r="SNN450" s="193"/>
      <c r="SNO450" s="193"/>
      <c r="SNP450" s="193"/>
      <c r="SNQ450" s="193"/>
      <c r="SNR450" s="193"/>
      <c r="SNS450" s="193"/>
      <c r="SNT450" s="193"/>
      <c r="SNU450" s="193"/>
      <c r="SNV450" s="193"/>
      <c r="SNW450" s="193"/>
      <c r="SNX450" s="193"/>
      <c r="SNY450" s="193"/>
      <c r="SNZ450" s="193"/>
      <c r="SOA450" s="193"/>
      <c r="SOB450" s="193"/>
      <c r="SOC450" s="193"/>
      <c r="SOD450" s="193"/>
      <c r="SOE450" s="193"/>
      <c r="SOF450" s="193"/>
      <c r="SOG450" s="193"/>
      <c r="SOH450" s="193"/>
      <c r="SOI450" s="193"/>
      <c r="SOJ450" s="193"/>
      <c r="SOK450" s="193"/>
      <c r="SOL450" s="193"/>
      <c r="SOM450" s="193"/>
      <c r="SON450" s="193"/>
      <c r="SOO450" s="193"/>
      <c r="SOP450" s="193"/>
      <c r="SOQ450" s="193"/>
      <c r="SOR450" s="193"/>
      <c r="SOS450" s="193"/>
      <c r="SOT450" s="193"/>
      <c r="SOU450" s="193"/>
      <c r="SOV450" s="193"/>
      <c r="SOW450" s="193"/>
      <c r="SOX450" s="193"/>
      <c r="SOY450" s="193"/>
      <c r="SOZ450" s="193"/>
      <c r="SPA450" s="193"/>
      <c r="SPB450" s="193"/>
      <c r="SPC450" s="193"/>
      <c r="SPD450" s="193"/>
      <c r="SPE450" s="193"/>
      <c r="SPF450" s="193"/>
      <c r="SPG450" s="193"/>
      <c r="SPH450" s="193"/>
      <c r="SPI450" s="193"/>
      <c r="SPJ450" s="193"/>
      <c r="SPK450" s="193"/>
      <c r="SPL450" s="193"/>
      <c r="SPM450" s="193"/>
      <c r="SPN450" s="193"/>
      <c r="SPO450" s="193"/>
      <c r="SPP450" s="193"/>
      <c r="SPQ450" s="193"/>
      <c r="SPR450" s="193"/>
      <c r="SPS450" s="193"/>
      <c r="SPT450" s="193"/>
      <c r="SPU450" s="193"/>
      <c r="SPV450" s="193"/>
      <c r="SPW450" s="193"/>
      <c r="SPX450" s="193"/>
      <c r="SPY450" s="193"/>
      <c r="SPZ450" s="193"/>
      <c r="SQA450" s="193"/>
      <c r="SQB450" s="193"/>
      <c r="SQC450" s="193"/>
      <c r="SQD450" s="193"/>
      <c r="SQE450" s="193"/>
      <c r="SQF450" s="193"/>
      <c r="SQG450" s="193"/>
      <c r="SQH450" s="193"/>
      <c r="SQI450" s="193"/>
      <c r="SQJ450" s="193"/>
      <c r="SQK450" s="193"/>
      <c r="SQL450" s="193"/>
      <c r="SQM450" s="193"/>
      <c r="SQN450" s="193"/>
      <c r="SQO450" s="193"/>
      <c r="SQP450" s="193"/>
      <c r="SQQ450" s="193"/>
      <c r="SQR450" s="193"/>
      <c r="SQS450" s="193"/>
      <c r="SQT450" s="193"/>
      <c r="SQU450" s="193"/>
      <c r="SQV450" s="193"/>
      <c r="SQW450" s="193"/>
      <c r="SQX450" s="193"/>
      <c r="SQY450" s="193"/>
      <c r="SQZ450" s="193"/>
      <c r="SRA450" s="193"/>
      <c r="SRB450" s="193"/>
      <c r="SRC450" s="193"/>
      <c r="SRD450" s="193"/>
      <c r="SRE450" s="193"/>
      <c r="SRF450" s="193"/>
      <c r="SRG450" s="193"/>
      <c r="SRH450" s="193"/>
      <c r="SRI450" s="193"/>
      <c r="SRJ450" s="193"/>
      <c r="SRK450" s="193"/>
      <c r="SRL450" s="193"/>
      <c r="SRM450" s="193"/>
      <c r="SRN450" s="193"/>
      <c r="SRO450" s="193"/>
      <c r="SRP450" s="193"/>
      <c r="SRQ450" s="193"/>
      <c r="SRR450" s="193"/>
      <c r="SRS450" s="193"/>
      <c r="SRT450" s="193"/>
      <c r="SRU450" s="193"/>
      <c r="SRV450" s="193"/>
      <c r="SRW450" s="193"/>
      <c r="SRX450" s="193"/>
      <c r="SRY450" s="193"/>
      <c r="SRZ450" s="193"/>
      <c r="SSA450" s="193"/>
      <c r="SSB450" s="193"/>
      <c r="SSC450" s="193"/>
      <c r="SSD450" s="193"/>
      <c r="SSE450" s="193"/>
      <c r="SSF450" s="193"/>
      <c r="SSG450" s="193"/>
      <c r="SSH450" s="193"/>
      <c r="SSI450" s="193"/>
      <c r="SSJ450" s="193"/>
      <c r="SSK450" s="193"/>
      <c r="SSL450" s="193"/>
      <c r="SSM450" s="193"/>
      <c r="SSN450" s="193"/>
      <c r="SSO450" s="193"/>
      <c r="SSP450" s="193"/>
      <c r="SSQ450" s="193"/>
      <c r="SSR450" s="193"/>
      <c r="SSS450" s="193"/>
      <c r="SST450" s="193"/>
      <c r="SSU450" s="193"/>
      <c r="SSV450" s="193"/>
      <c r="SSW450" s="193"/>
      <c r="SSX450" s="193"/>
      <c r="SSY450" s="193"/>
      <c r="SSZ450" s="193"/>
      <c r="STA450" s="193"/>
      <c r="STB450" s="193"/>
      <c r="STC450" s="193"/>
      <c r="STD450" s="193"/>
      <c r="STE450" s="193"/>
      <c r="STF450" s="193"/>
      <c r="STG450" s="193"/>
      <c r="STH450" s="193"/>
      <c r="STI450" s="193"/>
      <c r="STJ450" s="193"/>
      <c r="STK450" s="193"/>
      <c r="STL450" s="193"/>
      <c r="STM450" s="193"/>
      <c r="STN450" s="193"/>
      <c r="STO450" s="193"/>
      <c r="STP450" s="193"/>
      <c r="STQ450" s="193"/>
      <c r="STR450" s="193"/>
      <c r="STS450" s="193"/>
      <c r="STT450" s="193"/>
      <c r="STU450" s="193"/>
      <c r="STV450" s="193"/>
      <c r="STW450" s="193"/>
      <c r="STX450" s="193"/>
      <c r="STY450" s="193"/>
      <c r="STZ450" s="193"/>
      <c r="SUA450" s="193"/>
      <c r="SUB450" s="193"/>
      <c r="SUC450" s="193"/>
      <c r="SUD450" s="193"/>
      <c r="SUE450" s="193"/>
      <c r="SUF450" s="193"/>
      <c r="SUG450" s="193"/>
      <c r="SUH450" s="193"/>
      <c r="SUI450" s="193"/>
      <c r="SUJ450" s="193"/>
      <c r="SUK450" s="193"/>
      <c r="SUL450" s="193"/>
      <c r="SUM450" s="193"/>
      <c r="SUN450" s="193"/>
      <c r="SUO450" s="193"/>
      <c r="SUP450" s="193"/>
      <c r="SUQ450" s="193"/>
      <c r="SUR450" s="193"/>
      <c r="SUS450" s="193"/>
      <c r="SUT450" s="193"/>
      <c r="SUU450" s="193"/>
      <c r="SUV450" s="193"/>
      <c r="SUW450" s="193"/>
      <c r="SUX450" s="193"/>
      <c r="SUY450" s="193"/>
      <c r="SUZ450" s="193"/>
      <c r="SVA450" s="193"/>
      <c r="SVB450" s="193"/>
      <c r="SVC450" s="193"/>
      <c r="SVD450" s="193"/>
      <c r="SVE450" s="193"/>
      <c r="SVF450" s="193"/>
      <c r="SVG450" s="193"/>
      <c r="SVH450" s="193"/>
      <c r="SVI450" s="193"/>
      <c r="SVJ450" s="193"/>
      <c r="SVK450" s="193"/>
      <c r="SVL450" s="193"/>
      <c r="SVM450" s="193"/>
      <c r="SVN450" s="193"/>
      <c r="SVO450" s="193"/>
      <c r="SVP450" s="193"/>
      <c r="SVQ450" s="193"/>
      <c r="SVR450" s="193"/>
      <c r="SVS450" s="193"/>
      <c r="SVT450" s="193"/>
      <c r="SVU450" s="193"/>
      <c r="SVV450" s="193"/>
      <c r="SVW450" s="193"/>
      <c r="SVX450" s="193"/>
      <c r="SVY450" s="193"/>
      <c r="SVZ450" s="193"/>
      <c r="SWA450" s="193"/>
      <c r="SWB450" s="193"/>
      <c r="SWC450" s="193"/>
      <c r="SWD450" s="193"/>
      <c r="SWE450" s="193"/>
      <c r="SWF450" s="193"/>
      <c r="SWG450" s="193"/>
      <c r="SWH450" s="193"/>
      <c r="SWI450" s="193"/>
      <c r="SWJ450" s="193"/>
      <c r="SWK450" s="193"/>
      <c r="SWL450" s="193"/>
      <c r="SWM450" s="193"/>
      <c r="SWN450" s="193"/>
      <c r="SWO450" s="193"/>
      <c r="SWP450" s="193"/>
      <c r="SWQ450" s="193"/>
      <c r="SWR450" s="193"/>
      <c r="SWS450" s="193"/>
      <c r="SWT450" s="193"/>
      <c r="SWU450" s="193"/>
      <c r="SWV450" s="193"/>
      <c r="SWW450" s="193"/>
      <c r="SWX450" s="193"/>
      <c r="SWY450" s="193"/>
      <c r="SWZ450" s="193"/>
      <c r="SXA450" s="193"/>
      <c r="SXB450" s="193"/>
      <c r="SXC450" s="193"/>
      <c r="SXD450" s="193"/>
      <c r="SXE450" s="193"/>
      <c r="SXF450" s="193"/>
      <c r="SXG450" s="193"/>
      <c r="SXH450" s="193"/>
      <c r="SXI450" s="193"/>
      <c r="SXJ450" s="193"/>
      <c r="SXK450" s="193"/>
      <c r="SXL450" s="193"/>
      <c r="SXM450" s="193"/>
      <c r="SXN450" s="193"/>
      <c r="SXO450" s="193"/>
      <c r="SXP450" s="193"/>
      <c r="SXQ450" s="193"/>
      <c r="SXR450" s="193"/>
      <c r="SXS450" s="193"/>
      <c r="SXT450" s="193"/>
      <c r="SXU450" s="193"/>
      <c r="SXV450" s="193"/>
      <c r="SXW450" s="193"/>
      <c r="SXX450" s="193"/>
      <c r="SXY450" s="193"/>
      <c r="SXZ450" s="193"/>
      <c r="SYA450" s="193"/>
      <c r="SYB450" s="193"/>
      <c r="SYC450" s="193"/>
      <c r="SYD450" s="193"/>
      <c r="SYE450" s="193"/>
      <c r="SYF450" s="193"/>
      <c r="SYG450" s="193"/>
      <c r="SYH450" s="193"/>
      <c r="SYI450" s="193"/>
      <c r="SYJ450" s="193"/>
      <c r="SYK450" s="193"/>
      <c r="SYL450" s="193"/>
      <c r="SYM450" s="193"/>
      <c r="SYN450" s="193"/>
      <c r="SYO450" s="193"/>
      <c r="SYP450" s="193"/>
      <c r="SYQ450" s="193"/>
      <c r="SYR450" s="193"/>
      <c r="SYS450" s="193"/>
      <c r="SYT450" s="193"/>
      <c r="SYU450" s="193"/>
      <c r="SYV450" s="193"/>
      <c r="SYW450" s="193"/>
      <c r="SYX450" s="193"/>
      <c r="SYY450" s="193"/>
      <c r="SYZ450" s="193"/>
      <c r="SZA450" s="193"/>
      <c r="SZB450" s="193"/>
      <c r="SZC450" s="193"/>
      <c r="SZD450" s="193"/>
      <c r="SZE450" s="193"/>
      <c r="SZF450" s="193"/>
      <c r="SZG450" s="193"/>
      <c r="SZH450" s="193"/>
      <c r="SZI450" s="193"/>
      <c r="SZJ450" s="193"/>
      <c r="SZK450" s="193"/>
      <c r="SZL450" s="193"/>
      <c r="SZM450" s="193"/>
      <c r="SZN450" s="193"/>
      <c r="SZO450" s="193"/>
      <c r="SZP450" s="193"/>
      <c r="SZQ450" s="193"/>
      <c r="SZR450" s="193"/>
      <c r="SZS450" s="193"/>
      <c r="SZT450" s="193"/>
      <c r="SZU450" s="193"/>
      <c r="SZV450" s="193"/>
      <c r="SZW450" s="193"/>
      <c r="SZX450" s="193"/>
      <c r="SZY450" s="193"/>
      <c r="SZZ450" s="193"/>
      <c r="TAA450" s="193"/>
      <c r="TAB450" s="193"/>
      <c r="TAC450" s="193"/>
      <c r="TAD450" s="193"/>
      <c r="TAE450" s="193"/>
      <c r="TAF450" s="193"/>
      <c r="TAG450" s="193"/>
      <c r="TAH450" s="193"/>
      <c r="TAI450" s="193"/>
      <c r="TAJ450" s="193"/>
      <c r="TAK450" s="193"/>
      <c r="TAL450" s="193"/>
      <c r="TAM450" s="193"/>
      <c r="TAN450" s="193"/>
      <c r="TAO450" s="193"/>
      <c r="TAP450" s="193"/>
      <c r="TAQ450" s="193"/>
      <c r="TAR450" s="193"/>
      <c r="TAS450" s="193"/>
      <c r="TAT450" s="193"/>
      <c r="TAU450" s="193"/>
      <c r="TAV450" s="193"/>
      <c r="TAW450" s="193"/>
      <c r="TAX450" s="193"/>
      <c r="TAY450" s="193"/>
      <c r="TAZ450" s="193"/>
      <c r="TBA450" s="193"/>
      <c r="TBB450" s="193"/>
      <c r="TBC450" s="193"/>
      <c r="TBD450" s="193"/>
      <c r="TBE450" s="193"/>
      <c r="TBF450" s="193"/>
      <c r="TBG450" s="193"/>
      <c r="TBH450" s="193"/>
      <c r="TBI450" s="193"/>
      <c r="TBJ450" s="193"/>
      <c r="TBK450" s="193"/>
      <c r="TBL450" s="193"/>
      <c r="TBM450" s="193"/>
      <c r="TBN450" s="193"/>
      <c r="TBO450" s="193"/>
      <c r="TBP450" s="193"/>
      <c r="TBQ450" s="193"/>
      <c r="TBR450" s="193"/>
      <c r="TBS450" s="193"/>
      <c r="TBT450" s="193"/>
      <c r="TBU450" s="193"/>
      <c r="TBV450" s="193"/>
      <c r="TBW450" s="193"/>
      <c r="TBX450" s="193"/>
      <c r="TBY450" s="193"/>
      <c r="TBZ450" s="193"/>
      <c r="TCA450" s="193"/>
      <c r="TCB450" s="193"/>
      <c r="TCC450" s="193"/>
      <c r="TCD450" s="193"/>
      <c r="TCE450" s="193"/>
      <c r="TCF450" s="193"/>
      <c r="TCG450" s="193"/>
      <c r="TCH450" s="193"/>
      <c r="TCI450" s="193"/>
      <c r="TCJ450" s="193"/>
      <c r="TCK450" s="193"/>
      <c r="TCL450" s="193"/>
      <c r="TCM450" s="193"/>
      <c r="TCN450" s="193"/>
      <c r="TCO450" s="193"/>
      <c r="TCP450" s="193"/>
      <c r="TCQ450" s="193"/>
      <c r="TCR450" s="193"/>
      <c r="TCS450" s="193"/>
      <c r="TCT450" s="193"/>
      <c r="TCU450" s="193"/>
      <c r="TCV450" s="193"/>
      <c r="TCW450" s="193"/>
      <c r="TCX450" s="193"/>
      <c r="TCY450" s="193"/>
      <c r="TCZ450" s="193"/>
      <c r="TDA450" s="193"/>
      <c r="TDB450" s="193"/>
      <c r="TDC450" s="193"/>
      <c r="TDD450" s="193"/>
      <c r="TDE450" s="193"/>
      <c r="TDF450" s="193"/>
      <c r="TDG450" s="193"/>
      <c r="TDH450" s="193"/>
      <c r="TDI450" s="193"/>
      <c r="TDJ450" s="193"/>
      <c r="TDK450" s="193"/>
      <c r="TDL450" s="193"/>
      <c r="TDM450" s="193"/>
      <c r="TDN450" s="193"/>
      <c r="TDO450" s="193"/>
      <c r="TDP450" s="193"/>
      <c r="TDQ450" s="193"/>
      <c r="TDR450" s="193"/>
      <c r="TDS450" s="193"/>
      <c r="TDT450" s="193"/>
      <c r="TDU450" s="193"/>
      <c r="TDV450" s="193"/>
      <c r="TDW450" s="193"/>
      <c r="TDX450" s="193"/>
      <c r="TDY450" s="193"/>
      <c r="TDZ450" s="193"/>
      <c r="TEA450" s="193"/>
      <c r="TEB450" s="193"/>
      <c r="TEC450" s="193"/>
      <c r="TED450" s="193"/>
      <c r="TEE450" s="193"/>
      <c r="TEF450" s="193"/>
      <c r="TEG450" s="193"/>
      <c r="TEH450" s="193"/>
      <c r="TEI450" s="193"/>
      <c r="TEJ450" s="193"/>
      <c r="TEK450" s="193"/>
      <c r="TEL450" s="193"/>
      <c r="TEM450" s="193"/>
      <c r="TEN450" s="193"/>
      <c r="TEO450" s="193"/>
      <c r="TEP450" s="193"/>
      <c r="TEQ450" s="193"/>
      <c r="TER450" s="193"/>
      <c r="TES450" s="193"/>
      <c r="TET450" s="193"/>
      <c r="TEU450" s="193"/>
      <c r="TEV450" s="193"/>
      <c r="TEW450" s="193"/>
      <c r="TEX450" s="193"/>
      <c r="TEY450" s="193"/>
      <c r="TEZ450" s="193"/>
      <c r="TFA450" s="193"/>
      <c r="TFB450" s="193"/>
      <c r="TFC450" s="193"/>
      <c r="TFD450" s="193"/>
      <c r="TFE450" s="193"/>
      <c r="TFF450" s="193"/>
      <c r="TFG450" s="193"/>
      <c r="TFH450" s="193"/>
      <c r="TFI450" s="193"/>
      <c r="TFJ450" s="193"/>
      <c r="TFK450" s="193"/>
      <c r="TFL450" s="193"/>
      <c r="TFM450" s="193"/>
      <c r="TFN450" s="193"/>
      <c r="TFO450" s="193"/>
      <c r="TFP450" s="193"/>
      <c r="TFQ450" s="193"/>
      <c r="TFR450" s="193"/>
      <c r="TFS450" s="193"/>
      <c r="TFT450" s="193"/>
      <c r="TFU450" s="193"/>
      <c r="TFV450" s="193"/>
      <c r="TFW450" s="193"/>
      <c r="TFX450" s="193"/>
      <c r="TFY450" s="193"/>
      <c r="TFZ450" s="193"/>
      <c r="TGA450" s="193"/>
      <c r="TGB450" s="193"/>
      <c r="TGC450" s="193"/>
      <c r="TGD450" s="193"/>
      <c r="TGE450" s="193"/>
      <c r="TGF450" s="193"/>
      <c r="TGG450" s="193"/>
      <c r="TGH450" s="193"/>
      <c r="TGI450" s="193"/>
      <c r="TGJ450" s="193"/>
      <c r="TGK450" s="193"/>
      <c r="TGL450" s="193"/>
      <c r="TGM450" s="193"/>
      <c r="TGN450" s="193"/>
      <c r="TGO450" s="193"/>
      <c r="TGP450" s="193"/>
      <c r="TGQ450" s="193"/>
      <c r="TGR450" s="193"/>
      <c r="TGS450" s="193"/>
      <c r="TGT450" s="193"/>
      <c r="TGU450" s="193"/>
      <c r="TGV450" s="193"/>
      <c r="TGW450" s="193"/>
      <c r="TGX450" s="193"/>
      <c r="TGY450" s="193"/>
      <c r="TGZ450" s="193"/>
      <c r="THA450" s="193"/>
      <c r="THB450" s="193"/>
      <c r="THC450" s="193"/>
      <c r="THD450" s="193"/>
      <c r="THE450" s="193"/>
      <c r="THF450" s="193"/>
      <c r="THG450" s="193"/>
      <c r="THH450" s="193"/>
      <c r="THI450" s="193"/>
      <c r="THJ450" s="193"/>
      <c r="THK450" s="193"/>
      <c r="THL450" s="193"/>
      <c r="THM450" s="193"/>
      <c r="THN450" s="193"/>
      <c r="THO450" s="193"/>
      <c r="THP450" s="193"/>
      <c r="THQ450" s="193"/>
      <c r="THR450" s="193"/>
      <c r="THS450" s="193"/>
      <c r="THT450" s="193"/>
      <c r="THU450" s="193"/>
      <c r="THV450" s="193"/>
      <c r="THW450" s="193"/>
      <c r="THX450" s="193"/>
      <c r="THY450" s="193"/>
      <c r="THZ450" s="193"/>
      <c r="TIA450" s="193"/>
      <c r="TIB450" s="193"/>
      <c r="TIC450" s="193"/>
      <c r="TID450" s="193"/>
      <c r="TIE450" s="193"/>
      <c r="TIF450" s="193"/>
      <c r="TIG450" s="193"/>
      <c r="TIH450" s="193"/>
      <c r="TII450" s="193"/>
      <c r="TIJ450" s="193"/>
      <c r="TIK450" s="193"/>
      <c r="TIL450" s="193"/>
      <c r="TIM450" s="193"/>
      <c r="TIN450" s="193"/>
      <c r="TIO450" s="193"/>
      <c r="TIP450" s="193"/>
      <c r="TIQ450" s="193"/>
      <c r="TIR450" s="193"/>
      <c r="TIS450" s="193"/>
      <c r="TIT450" s="193"/>
      <c r="TIU450" s="193"/>
      <c r="TIV450" s="193"/>
      <c r="TIW450" s="193"/>
      <c r="TIX450" s="193"/>
      <c r="TIY450" s="193"/>
      <c r="TIZ450" s="193"/>
      <c r="TJA450" s="193"/>
      <c r="TJB450" s="193"/>
      <c r="TJC450" s="193"/>
      <c r="TJD450" s="193"/>
      <c r="TJE450" s="193"/>
      <c r="TJF450" s="193"/>
      <c r="TJG450" s="193"/>
      <c r="TJH450" s="193"/>
      <c r="TJI450" s="193"/>
      <c r="TJJ450" s="193"/>
      <c r="TJK450" s="193"/>
      <c r="TJL450" s="193"/>
      <c r="TJM450" s="193"/>
      <c r="TJN450" s="193"/>
      <c r="TJO450" s="193"/>
      <c r="TJP450" s="193"/>
      <c r="TJQ450" s="193"/>
      <c r="TJR450" s="193"/>
      <c r="TJS450" s="193"/>
      <c r="TJT450" s="193"/>
      <c r="TJU450" s="193"/>
      <c r="TJV450" s="193"/>
      <c r="TJW450" s="193"/>
      <c r="TJX450" s="193"/>
      <c r="TJY450" s="193"/>
      <c r="TJZ450" s="193"/>
      <c r="TKA450" s="193"/>
      <c r="TKB450" s="193"/>
      <c r="TKC450" s="193"/>
      <c r="TKD450" s="193"/>
      <c r="TKE450" s="193"/>
      <c r="TKF450" s="193"/>
      <c r="TKG450" s="193"/>
      <c r="TKH450" s="193"/>
      <c r="TKI450" s="193"/>
      <c r="TKJ450" s="193"/>
      <c r="TKK450" s="193"/>
      <c r="TKL450" s="193"/>
      <c r="TKM450" s="193"/>
      <c r="TKN450" s="193"/>
      <c r="TKO450" s="193"/>
      <c r="TKP450" s="193"/>
      <c r="TKQ450" s="193"/>
      <c r="TKR450" s="193"/>
      <c r="TKS450" s="193"/>
      <c r="TKT450" s="193"/>
      <c r="TKU450" s="193"/>
      <c r="TKV450" s="193"/>
      <c r="TKW450" s="193"/>
      <c r="TKX450" s="193"/>
      <c r="TKY450" s="193"/>
      <c r="TKZ450" s="193"/>
      <c r="TLA450" s="193"/>
      <c r="TLB450" s="193"/>
      <c r="TLC450" s="193"/>
      <c r="TLD450" s="193"/>
      <c r="TLE450" s="193"/>
      <c r="TLF450" s="193"/>
      <c r="TLG450" s="193"/>
      <c r="TLH450" s="193"/>
      <c r="TLI450" s="193"/>
      <c r="TLJ450" s="193"/>
      <c r="TLK450" s="193"/>
      <c r="TLL450" s="193"/>
      <c r="TLM450" s="193"/>
      <c r="TLN450" s="193"/>
      <c r="TLO450" s="193"/>
      <c r="TLP450" s="193"/>
      <c r="TLQ450" s="193"/>
      <c r="TLR450" s="193"/>
      <c r="TLS450" s="193"/>
      <c r="TLT450" s="193"/>
      <c r="TLU450" s="193"/>
      <c r="TLV450" s="193"/>
      <c r="TLW450" s="193"/>
      <c r="TLX450" s="193"/>
      <c r="TLY450" s="193"/>
      <c r="TLZ450" s="193"/>
      <c r="TMA450" s="193"/>
      <c r="TMB450" s="193"/>
      <c r="TMC450" s="193"/>
      <c r="TMD450" s="193"/>
      <c r="TME450" s="193"/>
      <c r="TMF450" s="193"/>
      <c r="TMG450" s="193"/>
      <c r="TMH450" s="193"/>
      <c r="TMI450" s="193"/>
      <c r="TMJ450" s="193"/>
      <c r="TMK450" s="193"/>
      <c r="TML450" s="193"/>
      <c r="TMM450" s="193"/>
      <c r="TMN450" s="193"/>
      <c r="TMO450" s="193"/>
      <c r="TMP450" s="193"/>
      <c r="TMQ450" s="193"/>
      <c r="TMR450" s="193"/>
      <c r="TMS450" s="193"/>
      <c r="TMT450" s="193"/>
      <c r="TMU450" s="193"/>
      <c r="TMV450" s="193"/>
      <c r="TMW450" s="193"/>
      <c r="TMX450" s="193"/>
      <c r="TMY450" s="193"/>
      <c r="TMZ450" s="193"/>
      <c r="TNA450" s="193"/>
      <c r="TNB450" s="193"/>
      <c r="TNC450" s="193"/>
      <c r="TND450" s="193"/>
      <c r="TNE450" s="193"/>
      <c r="TNF450" s="193"/>
      <c r="TNG450" s="193"/>
      <c r="TNH450" s="193"/>
      <c r="TNI450" s="193"/>
      <c r="TNJ450" s="193"/>
      <c r="TNK450" s="193"/>
      <c r="TNL450" s="193"/>
      <c r="TNM450" s="193"/>
      <c r="TNN450" s="193"/>
      <c r="TNO450" s="193"/>
      <c r="TNP450" s="193"/>
      <c r="TNQ450" s="193"/>
      <c r="TNR450" s="193"/>
      <c r="TNS450" s="193"/>
      <c r="TNT450" s="193"/>
      <c r="TNU450" s="193"/>
      <c r="TNV450" s="193"/>
      <c r="TNW450" s="193"/>
      <c r="TNX450" s="193"/>
      <c r="TNY450" s="193"/>
      <c r="TNZ450" s="193"/>
      <c r="TOA450" s="193"/>
      <c r="TOB450" s="193"/>
      <c r="TOC450" s="193"/>
      <c r="TOD450" s="193"/>
      <c r="TOE450" s="193"/>
      <c r="TOF450" s="193"/>
      <c r="TOG450" s="193"/>
      <c r="TOH450" s="193"/>
      <c r="TOI450" s="193"/>
      <c r="TOJ450" s="193"/>
      <c r="TOK450" s="193"/>
      <c r="TOL450" s="193"/>
      <c r="TOM450" s="193"/>
      <c r="TON450" s="193"/>
      <c r="TOO450" s="193"/>
      <c r="TOP450" s="193"/>
      <c r="TOQ450" s="193"/>
      <c r="TOR450" s="193"/>
      <c r="TOS450" s="193"/>
      <c r="TOT450" s="193"/>
      <c r="TOU450" s="193"/>
      <c r="TOV450" s="193"/>
      <c r="TOW450" s="193"/>
      <c r="TOX450" s="193"/>
      <c r="TOY450" s="193"/>
      <c r="TOZ450" s="193"/>
      <c r="TPA450" s="193"/>
      <c r="TPB450" s="193"/>
      <c r="TPC450" s="193"/>
      <c r="TPD450" s="193"/>
      <c r="TPE450" s="193"/>
      <c r="TPF450" s="193"/>
      <c r="TPG450" s="193"/>
      <c r="TPH450" s="193"/>
      <c r="TPI450" s="193"/>
      <c r="TPJ450" s="193"/>
      <c r="TPK450" s="193"/>
      <c r="TPL450" s="193"/>
      <c r="TPM450" s="193"/>
      <c r="TPN450" s="193"/>
      <c r="TPO450" s="193"/>
      <c r="TPP450" s="193"/>
      <c r="TPQ450" s="193"/>
      <c r="TPR450" s="193"/>
      <c r="TPS450" s="193"/>
      <c r="TPT450" s="193"/>
      <c r="TPU450" s="193"/>
      <c r="TPV450" s="193"/>
      <c r="TPW450" s="193"/>
      <c r="TPX450" s="193"/>
      <c r="TPY450" s="193"/>
      <c r="TPZ450" s="193"/>
      <c r="TQA450" s="193"/>
      <c r="TQB450" s="193"/>
      <c r="TQC450" s="193"/>
      <c r="TQD450" s="193"/>
      <c r="TQE450" s="193"/>
      <c r="TQF450" s="193"/>
      <c r="TQG450" s="193"/>
      <c r="TQH450" s="193"/>
      <c r="TQI450" s="193"/>
      <c r="TQJ450" s="193"/>
      <c r="TQK450" s="193"/>
      <c r="TQL450" s="193"/>
      <c r="TQM450" s="193"/>
      <c r="TQN450" s="193"/>
      <c r="TQO450" s="193"/>
      <c r="TQP450" s="193"/>
      <c r="TQQ450" s="193"/>
      <c r="TQR450" s="193"/>
      <c r="TQS450" s="193"/>
      <c r="TQT450" s="193"/>
      <c r="TQU450" s="193"/>
      <c r="TQV450" s="193"/>
      <c r="TQW450" s="193"/>
      <c r="TQX450" s="193"/>
      <c r="TQY450" s="193"/>
      <c r="TQZ450" s="193"/>
      <c r="TRA450" s="193"/>
      <c r="TRB450" s="193"/>
      <c r="TRC450" s="193"/>
      <c r="TRD450" s="193"/>
      <c r="TRE450" s="193"/>
      <c r="TRF450" s="193"/>
      <c r="TRG450" s="193"/>
      <c r="TRH450" s="193"/>
      <c r="TRI450" s="193"/>
      <c r="TRJ450" s="193"/>
      <c r="TRK450" s="193"/>
      <c r="TRL450" s="193"/>
      <c r="TRM450" s="193"/>
      <c r="TRN450" s="193"/>
      <c r="TRO450" s="193"/>
      <c r="TRP450" s="193"/>
      <c r="TRQ450" s="193"/>
      <c r="TRR450" s="193"/>
      <c r="TRS450" s="193"/>
      <c r="TRT450" s="193"/>
      <c r="TRU450" s="193"/>
      <c r="TRV450" s="193"/>
      <c r="TRW450" s="193"/>
      <c r="TRX450" s="193"/>
      <c r="TRY450" s="193"/>
      <c r="TRZ450" s="193"/>
      <c r="TSA450" s="193"/>
      <c r="TSB450" s="193"/>
      <c r="TSC450" s="193"/>
      <c r="TSD450" s="193"/>
      <c r="TSE450" s="193"/>
      <c r="TSF450" s="193"/>
      <c r="TSG450" s="193"/>
      <c r="TSH450" s="193"/>
      <c r="TSI450" s="193"/>
      <c r="TSJ450" s="193"/>
      <c r="TSK450" s="193"/>
      <c r="TSL450" s="193"/>
      <c r="TSM450" s="193"/>
      <c r="TSN450" s="193"/>
      <c r="TSO450" s="193"/>
      <c r="TSP450" s="193"/>
      <c r="TSQ450" s="193"/>
      <c r="TSR450" s="193"/>
      <c r="TSS450" s="193"/>
      <c r="TST450" s="193"/>
      <c r="TSU450" s="193"/>
      <c r="TSV450" s="193"/>
      <c r="TSW450" s="193"/>
      <c r="TSX450" s="193"/>
      <c r="TSY450" s="193"/>
      <c r="TSZ450" s="193"/>
      <c r="TTA450" s="193"/>
      <c r="TTB450" s="193"/>
      <c r="TTC450" s="193"/>
      <c r="TTD450" s="193"/>
      <c r="TTE450" s="193"/>
      <c r="TTF450" s="193"/>
      <c r="TTG450" s="193"/>
      <c r="TTH450" s="193"/>
      <c r="TTI450" s="193"/>
      <c r="TTJ450" s="193"/>
      <c r="TTK450" s="193"/>
      <c r="TTL450" s="193"/>
      <c r="TTM450" s="193"/>
      <c r="TTN450" s="193"/>
      <c r="TTO450" s="193"/>
      <c r="TTP450" s="193"/>
      <c r="TTQ450" s="193"/>
      <c r="TTR450" s="193"/>
      <c r="TTS450" s="193"/>
      <c r="TTT450" s="193"/>
      <c r="TTU450" s="193"/>
      <c r="TTV450" s="193"/>
      <c r="TTW450" s="193"/>
      <c r="TTX450" s="193"/>
      <c r="TTY450" s="193"/>
      <c r="TTZ450" s="193"/>
      <c r="TUA450" s="193"/>
      <c r="TUB450" s="193"/>
      <c r="TUC450" s="193"/>
      <c r="TUD450" s="193"/>
      <c r="TUE450" s="193"/>
      <c r="TUF450" s="193"/>
      <c r="TUG450" s="193"/>
      <c r="TUH450" s="193"/>
      <c r="TUI450" s="193"/>
      <c r="TUJ450" s="193"/>
      <c r="TUK450" s="193"/>
      <c r="TUL450" s="193"/>
      <c r="TUM450" s="193"/>
      <c r="TUN450" s="193"/>
      <c r="TUO450" s="193"/>
      <c r="TUP450" s="193"/>
      <c r="TUQ450" s="193"/>
      <c r="TUR450" s="193"/>
      <c r="TUS450" s="193"/>
      <c r="TUT450" s="193"/>
      <c r="TUU450" s="193"/>
      <c r="TUV450" s="193"/>
      <c r="TUW450" s="193"/>
      <c r="TUX450" s="193"/>
      <c r="TUY450" s="193"/>
      <c r="TUZ450" s="193"/>
      <c r="TVA450" s="193"/>
      <c r="TVB450" s="193"/>
      <c r="TVC450" s="193"/>
      <c r="TVD450" s="193"/>
      <c r="TVE450" s="193"/>
      <c r="TVF450" s="193"/>
      <c r="TVG450" s="193"/>
      <c r="TVH450" s="193"/>
      <c r="TVI450" s="193"/>
      <c r="TVJ450" s="193"/>
      <c r="TVK450" s="193"/>
      <c r="TVL450" s="193"/>
      <c r="TVM450" s="193"/>
      <c r="TVN450" s="193"/>
      <c r="TVO450" s="193"/>
      <c r="TVP450" s="193"/>
      <c r="TVQ450" s="193"/>
      <c r="TVR450" s="193"/>
      <c r="TVS450" s="193"/>
      <c r="TVT450" s="193"/>
      <c r="TVU450" s="193"/>
      <c r="TVV450" s="193"/>
      <c r="TVW450" s="193"/>
      <c r="TVX450" s="193"/>
      <c r="TVY450" s="193"/>
      <c r="TVZ450" s="193"/>
      <c r="TWA450" s="193"/>
      <c r="TWB450" s="193"/>
      <c r="TWC450" s="193"/>
      <c r="TWD450" s="193"/>
      <c r="TWE450" s="193"/>
      <c r="TWF450" s="193"/>
      <c r="TWG450" s="193"/>
      <c r="TWH450" s="193"/>
      <c r="TWI450" s="193"/>
      <c r="TWJ450" s="193"/>
      <c r="TWK450" s="193"/>
      <c r="TWL450" s="193"/>
      <c r="TWM450" s="193"/>
      <c r="TWN450" s="193"/>
      <c r="TWO450" s="193"/>
      <c r="TWP450" s="193"/>
      <c r="TWQ450" s="193"/>
      <c r="TWR450" s="193"/>
      <c r="TWS450" s="193"/>
      <c r="TWT450" s="193"/>
      <c r="TWU450" s="193"/>
      <c r="TWV450" s="193"/>
      <c r="TWW450" s="193"/>
      <c r="TWX450" s="193"/>
      <c r="TWY450" s="193"/>
      <c r="TWZ450" s="193"/>
      <c r="TXA450" s="193"/>
      <c r="TXB450" s="193"/>
      <c r="TXC450" s="193"/>
      <c r="TXD450" s="193"/>
      <c r="TXE450" s="193"/>
      <c r="TXF450" s="193"/>
      <c r="TXG450" s="193"/>
      <c r="TXH450" s="193"/>
      <c r="TXI450" s="193"/>
      <c r="TXJ450" s="193"/>
      <c r="TXK450" s="193"/>
      <c r="TXL450" s="193"/>
      <c r="TXM450" s="193"/>
      <c r="TXN450" s="193"/>
      <c r="TXO450" s="193"/>
      <c r="TXP450" s="193"/>
      <c r="TXQ450" s="193"/>
      <c r="TXR450" s="193"/>
      <c r="TXS450" s="193"/>
      <c r="TXT450" s="193"/>
      <c r="TXU450" s="193"/>
      <c r="TXV450" s="193"/>
      <c r="TXW450" s="193"/>
      <c r="TXX450" s="193"/>
      <c r="TXY450" s="193"/>
      <c r="TXZ450" s="193"/>
      <c r="TYA450" s="193"/>
      <c r="TYB450" s="193"/>
      <c r="TYC450" s="193"/>
      <c r="TYD450" s="193"/>
      <c r="TYE450" s="193"/>
      <c r="TYF450" s="193"/>
      <c r="TYG450" s="193"/>
      <c r="TYH450" s="193"/>
      <c r="TYI450" s="193"/>
      <c r="TYJ450" s="193"/>
      <c r="TYK450" s="193"/>
      <c r="TYL450" s="193"/>
      <c r="TYM450" s="193"/>
      <c r="TYN450" s="193"/>
      <c r="TYO450" s="193"/>
      <c r="TYP450" s="193"/>
      <c r="TYQ450" s="193"/>
      <c r="TYR450" s="193"/>
      <c r="TYS450" s="193"/>
      <c r="TYT450" s="193"/>
      <c r="TYU450" s="193"/>
      <c r="TYV450" s="193"/>
      <c r="TYW450" s="193"/>
      <c r="TYX450" s="193"/>
      <c r="TYY450" s="193"/>
      <c r="TYZ450" s="193"/>
      <c r="TZA450" s="193"/>
      <c r="TZB450" s="193"/>
      <c r="TZC450" s="193"/>
      <c r="TZD450" s="193"/>
      <c r="TZE450" s="193"/>
      <c r="TZF450" s="193"/>
      <c r="TZG450" s="193"/>
      <c r="TZH450" s="193"/>
      <c r="TZI450" s="193"/>
      <c r="TZJ450" s="193"/>
      <c r="TZK450" s="193"/>
      <c r="TZL450" s="193"/>
      <c r="TZM450" s="193"/>
      <c r="TZN450" s="193"/>
      <c r="TZO450" s="193"/>
      <c r="TZP450" s="193"/>
      <c r="TZQ450" s="193"/>
      <c r="TZR450" s="193"/>
      <c r="TZS450" s="193"/>
      <c r="TZT450" s="193"/>
      <c r="TZU450" s="193"/>
      <c r="TZV450" s="193"/>
      <c r="TZW450" s="193"/>
      <c r="TZX450" s="193"/>
      <c r="TZY450" s="193"/>
      <c r="TZZ450" s="193"/>
      <c r="UAA450" s="193"/>
      <c r="UAB450" s="193"/>
      <c r="UAC450" s="193"/>
      <c r="UAD450" s="193"/>
      <c r="UAE450" s="193"/>
      <c r="UAF450" s="193"/>
      <c r="UAG450" s="193"/>
      <c r="UAH450" s="193"/>
      <c r="UAI450" s="193"/>
      <c r="UAJ450" s="193"/>
      <c r="UAK450" s="193"/>
      <c r="UAL450" s="193"/>
      <c r="UAM450" s="193"/>
      <c r="UAN450" s="193"/>
      <c r="UAO450" s="193"/>
      <c r="UAP450" s="193"/>
      <c r="UAQ450" s="193"/>
      <c r="UAR450" s="193"/>
      <c r="UAS450" s="193"/>
      <c r="UAT450" s="193"/>
      <c r="UAU450" s="193"/>
      <c r="UAV450" s="193"/>
      <c r="UAW450" s="193"/>
      <c r="UAX450" s="193"/>
      <c r="UAY450" s="193"/>
      <c r="UAZ450" s="193"/>
      <c r="UBA450" s="193"/>
      <c r="UBB450" s="193"/>
      <c r="UBC450" s="193"/>
      <c r="UBD450" s="193"/>
      <c r="UBE450" s="193"/>
      <c r="UBF450" s="193"/>
      <c r="UBG450" s="193"/>
      <c r="UBH450" s="193"/>
      <c r="UBI450" s="193"/>
      <c r="UBJ450" s="193"/>
      <c r="UBK450" s="193"/>
      <c r="UBL450" s="193"/>
      <c r="UBM450" s="193"/>
      <c r="UBN450" s="193"/>
      <c r="UBO450" s="193"/>
      <c r="UBP450" s="193"/>
      <c r="UBQ450" s="193"/>
      <c r="UBR450" s="193"/>
      <c r="UBS450" s="193"/>
      <c r="UBT450" s="193"/>
      <c r="UBU450" s="193"/>
      <c r="UBV450" s="193"/>
      <c r="UBW450" s="193"/>
      <c r="UBX450" s="193"/>
      <c r="UBY450" s="193"/>
      <c r="UBZ450" s="193"/>
      <c r="UCA450" s="193"/>
      <c r="UCB450" s="193"/>
      <c r="UCC450" s="193"/>
      <c r="UCD450" s="193"/>
      <c r="UCE450" s="193"/>
      <c r="UCF450" s="193"/>
      <c r="UCG450" s="193"/>
      <c r="UCH450" s="193"/>
      <c r="UCI450" s="193"/>
      <c r="UCJ450" s="193"/>
      <c r="UCK450" s="193"/>
      <c r="UCL450" s="193"/>
      <c r="UCM450" s="193"/>
      <c r="UCN450" s="193"/>
      <c r="UCO450" s="193"/>
      <c r="UCP450" s="193"/>
      <c r="UCQ450" s="193"/>
      <c r="UCR450" s="193"/>
      <c r="UCS450" s="193"/>
      <c r="UCT450" s="193"/>
      <c r="UCU450" s="193"/>
      <c r="UCV450" s="193"/>
      <c r="UCW450" s="193"/>
      <c r="UCX450" s="193"/>
      <c r="UCY450" s="193"/>
      <c r="UCZ450" s="193"/>
      <c r="UDA450" s="193"/>
      <c r="UDB450" s="193"/>
      <c r="UDC450" s="193"/>
      <c r="UDD450" s="193"/>
      <c r="UDE450" s="193"/>
      <c r="UDF450" s="193"/>
      <c r="UDG450" s="193"/>
      <c r="UDH450" s="193"/>
      <c r="UDI450" s="193"/>
      <c r="UDJ450" s="193"/>
      <c r="UDK450" s="193"/>
      <c r="UDL450" s="193"/>
      <c r="UDM450" s="193"/>
      <c r="UDN450" s="193"/>
      <c r="UDO450" s="193"/>
      <c r="UDP450" s="193"/>
      <c r="UDQ450" s="193"/>
      <c r="UDR450" s="193"/>
      <c r="UDS450" s="193"/>
      <c r="UDT450" s="193"/>
      <c r="UDU450" s="193"/>
      <c r="UDV450" s="193"/>
      <c r="UDW450" s="193"/>
      <c r="UDX450" s="193"/>
      <c r="UDY450" s="193"/>
      <c r="UDZ450" s="193"/>
      <c r="UEA450" s="193"/>
      <c r="UEB450" s="193"/>
      <c r="UEC450" s="193"/>
      <c r="UED450" s="193"/>
      <c r="UEE450" s="193"/>
      <c r="UEF450" s="193"/>
      <c r="UEG450" s="193"/>
      <c r="UEH450" s="193"/>
      <c r="UEI450" s="193"/>
      <c r="UEJ450" s="193"/>
      <c r="UEK450" s="193"/>
      <c r="UEL450" s="193"/>
      <c r="UEM450" s="193"/>
      <c r="UEN450" s="193"/>
      <c r="UEO450" s="193"/>
      <c r="UEP450" s="193"/>
      <c r="UEQ450" s="193"/>
      <c r="UER450" s="193"/>
      <c r="UES450" s="193"/>
      <c r="UET450" s="193"/>
      <c r="UEU450" s="193"/>
      <c r="UEV450" s="193"/>
      <c r="UEW450" s="193"/>
      <c r="UEX450" s="193"/>
      <c r="UEY450" s="193"/>
      <c r="UEZ450" s="193"/>
      <c r="UFA450" s="193"/>
      <c r="UFB450" s="193"/>
      <c r="UFC450" s="193"/>
      <c r="UFD450" s="193"/>
      <c r="UFE450" s="193"/>
      <c r="UFF450" s="193"/>
      <c r="UFG450" s="193"/>
      <c r="UFH450" s="193"/>
      <c r="UFI450" s="193"/>
      <c r="UFJ450" s="193"/>
      <c r="UFK450" s="193"/>
      <c r="UFL450" s="193"/>
      <c r="UFM450" s="193"/>
      <c r="UFN450" s="193"/>
      <c r="UFO450" s="193"/>
      <c r="UFP450" s="193"/>
      <c r="UFQ450" s="193"/>
      <c r="UFR450" s="193"/>
      <c r="UFS450" s="193"/>
      <c r="UFT450" s="193"/>
      <c r="UFU450" s="193"/>
      <c r="UFV450" s="193"/>
      <c r="UFW450" s="193"/>
      <c r="UFX450" s="193"/>
      <c r="UFY450" s="193"/>
      <c r="UFZ450" s="193"/>
      <c r="UGA450" s="193"/>
      <c r="UGB450" s="193"/>
      <c r="UGC450" s="193"/>
      <c r="UGD450" s="193"/>
      <c r="UGE450" s="193"/>
      <c r="UGF450" s="193"/>
      <c r="UGG450" s="193"/>
      <c r="UGH450" s="193"/>
      <c r="UGI450" s="193"/>
      <c r="UGJ450" s="193"/>
      <c r="UGK450" s="193"/>
      <c r="UGL450" s="193"/>
      <c r="UGM450" s="193"/>
      <c r="UGN450" s="193"/>
      <c r="UGO450" s="193"/>
      <c r="UGP450" s="193"/>
      <c r="UGQ450" s="193"/>
      <c r="UGR450" s="193"/>
      <c r="UGS450" s="193"/>
      <c r="UGT450" s="193"/>
      <c r="UGU450" s="193"/>
      <c r="UGV450" s="193"/>
      <c r="UGW450" s="193"/>
      <c r="UGX450" s="193"/>
      <c r="UGY450" s="193"/>
      <c r="UGZ450" s="193"/>
      <c r="UHA450" s="193"/>
      <c r="UHB450" s="193"/>
      <c r="UHC450" s="193"/>
      <c r="UHD450" s="193"/>
      <c r="UHE450" s="193"/>
      <c r="UHF450" s="193"/>
      <c r="UHG450" s="193"/>
      <c r="UHH450" s="193"/>
      <c r="UHI450" s="193"/>
      <c r="UHJ450" s="193"/>
      <c r="UHK450" s="193"/>
      <c r="UHL450" s="193"/>
      <c r="UHM450" s="193"/>
      <c r="UHN450" s="193"/>
      <c r="UHO450" s="193"/>
      <c r="UHP450" s="193"/>
      <c r="UHQ450" s="193"/>
      <c r="UHR450" s="193"/>
      <c r="UHS450" s="193"/>
      <c r="UHT450" s="193"/>
      <c r="UHU450" s="193"/>
      <c r="UHV450" s="193"/>
      <c r="UHW450" s="193"/>
      <c r="UHX450" s="193"/>
      <c r="UHY450" s="193"/>
      <c r="UHZ450" s="193"/>
      <c r="UIA450" s="193"/>
      <c r="UIB450" s="193"/>
      <c r="UIC450" s="193"/>
      <c r="UID450" s="193"/>
      <c r="UIE450" s="193"/>
      <c r="UIF450" s="193"/>
      <c r="UIG450" s="193"/>
      <c r="UIH450" s="193"/>
      <c r="UII450" s="193"/>
      <c r="UIJ450" s="193"/>
      <c r="UIK450" s="193"/>
      <c r="UIL450" s="193"/>
      <c r="UIM450" s="193"/>
      <c r="UIN450" s="193"/>
      <c r="UIO450" s="193"/>
      <c r="UIP450" s="193"/>
      <c r="UIQ450" s="193"/>
      <c r="UIR450" s="193"/>
      <c r="UIS450" s="193"/>
      <c r="UIT450" s="193"/>
      <c r="UIU450" s="193"/>
      <c r="UIV450" s="193"/>
      <c r="UIW450" s="193"/>
      <c r="UIX450" s="193"/>
      <c r="UIY450" s="193"/>
      <c r="UIZ450" s="193"/>
      <c r="UJA450" s="193"/>
      <c r="UJB450" s="193"/>
      <c r="UJC450" s="193"/>
      <c r="UJD450" s="193"/>
      <c r="UJE450" s="193"/>
      <c r="UJF450" s="193"/>
      <c r="UJG450" s="193"/>
      <c r="UJH450" s="193"/>
      <c r="UJI450" s="193"/>
      <c r="UJJ450" s="193"/>
      <c r="UJK450" s="193"/>
      <c r="UJL450" s="193"/>
      <c r="UJM450" s="193"/>
      <c r="UJN450" s="193"/>
      <c r="UJO450" s="193"/>
      <c r="UJP450" s="193"/>
      <c r="UJQ450" s="193"/>
      <c r="UJR450" s="193"/>
      <c r="UJS450" s="193"/>
      <c r="UJT450" s="193"/>
      <c r="UJU450" s="193"/>
      <c r="UJV450" s="193"/>
      <c r="UJW450" s="193"/>
      <c r="UJX450" s="193"/>
      <c r="UJY450" s="193"/>
      <c r="UJZ450" s="193"/>
      <c r="UKA450" s="193"/>
      <c r="UKB450" s="193"/>
      <c r="UKC450" s="193"/>
      <c r="UKD450" s="193"/>
      <c r="UKE450" s="193"/>
      <c r="UKF450" s="193"/>
      <c r="UKG450" s="193"/>
      <c r="UKH450" s="193"/>
      <c r="UKI450" s="193"/>
      <c r="UKJ450" s="193"/>
      <c r="UKK450" s="193"/>
      <c r="UKL450" s="193"/>
      <c r="UKM450" s="193"/>
      <c r="UKN450" s="193"/>
      <c r="UKO450" s="193"/>
      <c r="UKP450" s="193"/>
      <c r="UKQ450" s="193"/>
      <c r="UKR450" s="193"/>
      <c r="UKS450" s="193"/>
      <c r="UKT450" s="193"/>
      <c r="UKU450" s="193"/>
      <c r="UKV450" s="193"/>
      <c r="UKW450" s="193"/>
      <c r="UKX450" s="193"/>
      <c r="UKY450" s="193"/>
      <c r="UKZ450" s="193"/>
      <c r="ULA450" s="193"/>
      <c r="ULB450" s="193"/>
      <c r="ULC450" s="193"/>
      <c r="ULD450" s="193"/>
      <c r="ULE450" s="193"/>
      <c r="ULF450" s="193"/>
      <c r="ULG450" s="193"/>
      <c r="ULH450" s="193"/>
      <c r="ULI450" s="193"/>
      <c r="ULJ450" s="193"/>
      <c r="ULK450" s="193"/>
      <c r="ULL450" s="193"/>
      <c r="ULM450" s="193"/>
      <c r="ULN450" s="193"/>
      <c r="ULO450" s="193"/>
      <c r="ULP450" s="193"/>
      <c r="ULQ450" s="193"/>
      <c r="ULR450" s="193"/>
      <c r="ULS450" s="193"/>
      <c r="ULT450" s="193"/>
      <c r="ULU450" s="193"/>
      <c r="ULV450" s="193"/>
      <c r="ULW450" s="193"/>
      <c r="ULX450" s="193"/>
      <c r="ULY450" s="193"/>
      <c r="ULZ450" s="193"/>
      <c r="UMA450" s="193"/>
      <c r="UMB450" s="193"/>
      <c r="UMC450" s="193"/>
      <c r="UMD450" s="193"/>
      <c r="UME450" s="193"/>
      <c r="UMF450" s="193"/>
      <c r="UMG450" s="193"/>
      <c r="UMH450" s="193"/>
      <c r="UMI450" s="193"/>
      <c r="UMJ450" s="193"/>
      <c r="UMK450" s="193"/>
      <c r="UML450" s="193"/>
      <c r="UMM450" s="193"/>
      <c r="UMN450" s="193"/>
      <c r="UMO450" s="193"/>
      <c r="UMP450" s="193"/>
      <c r="UMQ450" s="193"/>
      <c r="UMR450" s="193"/>
      <c r="UMS450" s="193"/>
      <c r="UMT450" s="193"/>
      <c r="UMU450" s="193"/>
      <c r="UMV450" s="193"/>
      <c r="UMW450" s="193"/>
      <c r="UMX450" s="193"/>
      <c r="UMY450" s="193"/>
      <c r="UMZ450" s="193"/>
      <c r="UNA450" s="193"/>
      <c r="UNB450" s="193"/>
      <c r="UNC450" s="193"/>
      <c r="UND450" s="193"/>
      <c r="UNE450" s="193"/>
      <c r="UNF450" s="193"/>
      <c r="UNG450" s="193"/>
      <c r="UNH450" s="193"/>
      <c r="UNI450" s="193"/>
      <c r="UNJ450" s="193"/>
      <c r="UNK450" s="193"/>
      <c r="UNL450" s="193"/>
      <c r="UNM450" s="193"/>
      <c r="UNN450" s="193"/>
      <c r="UNO450" s="193"/>
      <c r="UNP450" s="193"/>
      <c r="UNQ450" s="193"/>
      <c r="UNR450" s="193"/>
      <c r="UNS450" s="193"/>
      <c r="UNT450" s="193"/>
      <c r="UNU450" s="193"/>
      <c r="UNV450" s="193"/>
      <c r="UNW450" s="193"/>
      <c r="UNX450" s="193"/>
      <c r="UNY450" s="193"/>
      <c r="UNZ450" s="193"/>
      <c r="UOA450" s="193"/>
      <c r="UOB450" s="193"/>
      <c r="UOC450" s="193"/>
      <c r="UOD450" s="193"/>
      <c r="UOE450" s="193"/>
      <c r="UOF450" s="193"/>
      <c r="UOG450" s="193"/>
      <c r="UOH450" s="193"/>
      <c r="UOI450" s="193"/>
      <c r="UOJ450" s="193"/>
      <c r="UOK450" s="193"/>
      <c r="UOL450" s="193"/>
      <c r="UOM450" s="193"/>
      <c r="UON450" s="193"/>
      <c r="UOO450" s="193"/>
      <c r="UOP450" s="193"/>
      <c r="UOQ450" s="193"/>
      <c r="UOR450" s="193"/>
      <c r="UOS450" s="193"/>
      <c r="UOT450" s="193"/>
      <c r="UOU450" s="193"/>
      <c r="UOV450" s="193"/>
      <c r="UOW450" s="193"/>
      <c r="UOX450" s="193"/>
      <c r="UOY450" s="193"/>
      <c r="UOZ450" s="193"/>
      <c r="UPA450" s="193"/>
      <c r="UPB450" s="193"/>
      <c r="UPC450" s="193"/>
      <c r="UPD450" s="193"/>
      <c r="UPE450" s="193"/>
      <c r="UPF450" s="193"/>
      <c r="UPG450" s="193"/>
      <c r="UPH450" s="193"/>
      <c r="UPI450" s="193"/>
      <c r="UPJ450" s="193"/>
      <c r="UPK450" s="193"/>
      <c r="UPL450" s="193"/>
      <c r="UPM450" s="193"/>
      <c r="UPN450" s="193"/>
      <c r="UPO450" s="193"/>
      <c r="UPP450" s="193"/>
      <c r="UPQ450" s="193"/>
      <c r="UPR450" s="193"/>
      <c r="UPS450" s="193"/>
      <c r="UPT450" s="193"/>
      <c r="UPU450" s="193"/>
      <c r="UPV450" s="193"/>
      <c r="UPW450" s="193"/>
      <c r="UPX450" s="193"/>
      <c r="UPY450" s="193"/>
      <c r="UPZ450" s="193"/>
      <c r="UQA450" s="193"/>
      <c r="UQB450" s="193"/>
      <c r="UQC450" s="193"/>
      <c r="UQD450" s="193"/>
      <c r="UQE450" s="193"/>
      <c r="UQF450" s="193"/>
      <c r="UQG450" s="193"/>
      <c r="UQH450" s="193"/>
      <c r="UQI450" s="193"/>
      <c r="UQJ450" s="193"/>
      <c r="UQK450" s="193"/>
      <c r="UQL450" s="193"/>
      <c r="UQM450" s="193"/>
      <c r="UQN450" s="193"/>
      <c r="UQO450" s="193"/>
      <c r="UQP450" s="193"/>
      <c r="UQQ450" s="193"/>
      <c r="UQR450" s="193"/>
      <c r="UQS450" s="193"/>
      <c r="UQT450" s="193"/>
      <c r="UQU450" s="193"/>
      <c r="UQV450" s="193"/>
      <c r="UQW450" s="193"/>
      <c r="UQX450" s="193"/>
      <c r="UQY450" s="193"/>
      <c r="UQZ450" s="193"/>
      <c r="URA450" s="193"/>
      <c r="URB450" s="193"/>
      <c r="URC450" s="193"/>
      <c r="URD450" s="193"/>
      <c r="URE450" s="193"/>
      <c r="URF450" s="193"/>
      <c r="URG450" s="193"/>
      <c r="URH450" s="193"/>
      <c r="URI450" s="193"/>
      <c r="URJ450" s="193"/>
      <c r="URK450" s="193"/>
      <c r="URL450" s="193"/>
      <c r="URM450" s="193"/>
      <c r="URN450" s="193"/>
      <c r="URO450" s="193"/>
      <c r="URP450" s="193"/>
      <c r="URQ450" s="193"/>
      <c r="URR450" s="193"/>
      <c r="URS450" s="193"/>
      <c r="URT450" s="193"/>
      <c r="URU450" s="193"/>
      <c r="URV450" s="193"/>
      <c r="URW450" s="193"/>
      <c r="URX450" s="193"/>
      <c r="URY450" s="193"/>
      <c r="URZ450" s="193"/>
      <c r="USA450" s="193"/>
      <c r="USB450" s="193"/>
      <c r="USC450" s="193"/>
      <c r="USD450" s="193"/>
      <c r="USE450" s="193"/>
      <c r="USF450" s="193"/>
      <c r="USG450" s="193"/>
      <c r="USH450" s="193"/>
      <c r="USI450" s="193"/>
      <c r="USJ450" s="193"/>
      <c r="USK450" s="193"/>
      <c r="USL450" s="193"/>
      <c r="USM450" s="193"/>
      <c r="USN450" s="193"/>
      <c r="USO450" s="193"/>
      <c r="USP450" s="193"/>
      <c r="USQ450" s="193"/>
      <c r="USR450" s="193"/>
      <c r="USS450" s="193"/>
      <c r="UST450" s="193"/>
      <c r="USU450" s="193"/>
      <c r="USV450" s="193"/>
      <c r="USW450" s="193"/>
      <c r="USX450" s="193"/>
      <c r="USY450" s="193"/>
      <c r="USZ450" s="193"/>
      <c r="UTA450" s="193"/>
      <c r="UTB450" s="193"/>
      <c r="UTC450" s="193"/>
      <c r="UTD450" s="193"/>
      <c r="UTE450" s="193"/>
      <c r="UTF450" s="193"/>
      <c r="UTG450" s="193"/>
      <c r="UTH450" s="193"/>
      <c r="UTI450" s="193"/>
      <c r="UTJ450" s="193"/>
      <c r="UTK450" s="193"/>
      <c r="UTL450" s="193"/>
      <c r="UTM450" s="193"/>
      <c r="UTN450" s="193"/>
      <c r="UTO450" s="193"/>
      <c r="UTP450" s="193"/>
      <c r="UTQ450" s="193"/>
      <c r="UTR450" s="193"/>
      <c r="UTS450" s="193"/>
      <c r="UTT450" s="193"/>
      <c r="UTU450" s="193"/>
      <c r="UTV450" s="193"/>
      <c r="UTW450" s="193"/>
      <c r="UTX450" s="193"/>
      <c r="UTY450" s="193"/>
      <c r="UTZ450" s="193"/>
      <c r="UUA450" s="193"/>
      <c r="UUB450" s="193"/>
      <c r="UUC450" s="193"/>
      <c r="UUD450" s="193"/>
      <c r="UUE450" s="193"/>
      <c r="UUF450" s="193"/>
      <c r="UUG450" s="193"/>
      <c r="UUH450" s="193"/>
      <c r="UUI450" s="193"/>
      <c r="UUJ450" s="193"/>
      <c r="UUK450" s="193"/>
      <c r="UUL450" s="193"/>
      <c r="UUM450" s="193"/>
      <c r="UUN450" s="193"/>
      <c r="UUO450" s="193"/>
      <c r="UUP450" s="193"/>
      <c r="UUQ450" s="193"/>
      <c r="UUR450" s="193"/>
      <c r="UUS450" s="193"/>
      <c r="UUT450" s="193"/>
      <c r="UUU450" s="193"/>
      <c r="UUV450" s="193"/>
      <c r="UUW450" s="193"/>
      <c r="UUX450" s="193"/>
      <c r="UUY450" s="193"/>
      <c r="UUZ450" s="193"/>
      <c r="UVA450" s="193"/>
      <c r="UVB450" s="193"/>
      <c r="UVC450" s="193"/>
      <c r="UVD450" s="193"/>
      <c r="UVE450" s="193"/>
      <c r="UVF450" s="193"/>
      <c r="UVG450" s="193"/>
      <c r="UVH450" s="193"/>
      <c r="UVI450" s="193"/>
      <c r="UVJ450" s="193"/>
      <c r="UVK450" s="193"/>
      <c r="UVL450" s="193"/>
      <c r="UVM450" s="193"/>
      <c r="UVN450" s="193"/>
      <c r="UVO450" s="193"/>
      <c r="UVP450" s="193"/>
      <c r="UVQ450" s="193"/>
      <c r="UVR450" s="193"/>
      <c r="UVS450" s="193"/>
      <c r="UVT450" s="193"/>
      <c r="UVU450" s="193"/>
      <c r="UVV450" s="193"/>
      <c r="UVW450" s="193"/>
      <c r="UVX450" s="193"/>
      <c r="UVY450" s="193"/>
      <c r="UVZ450" s="193"/>
      <c r="UWA450" s="193"/>
      <c r="UWB450" s="193"/>
      <c r="UWC450" s="193"/>
      <c r="UWD450" s="193"/>
      <c r="UWE450" s="193"/>
      <c r="UWF450" s="193"/>
      <c r="UWG450" s="193"/>
      <c r="UWH450" s="193"/>
      <c r="UWI450" s="193"/>
      <c r="UWJ450" s="193"/>
      <c r="UWK450" s="193"/>
      <c r="UWL450" s="193"/>
      <c r="UWM450" s="193"/>
      <c r="UWN450" s="193"/>
      <c r="UWO450" s="193"/>
      <c r="UWP450" s="193"/>
      <c r="UWQ450" s="193"/>
      <c r="UWR450" s="193"/>
      <c r="UWS450" s="193"/>
      <c r="UWT450" s="193"/>
      <c r="UWU450" s="193"/>
      <c r="UWV450" s="193"/>
      <c r="UWW450" s="193"/>
      <c r="UWX450" s="193"/>
      <c r="UWY450" s="193"/>
      <c r="UWZ450" s="193"/>
      <c r="UXA450" s="193"/>
      <c r="UXB450" s="193"/>
      <c r="UXC450" s="193"/>
      <c r="UXD450" s="193"/>
      <c r="UXE450" s="193"/>
      <c r="UXF450" s="193"/>
      <c r="UXG450" s="193"/>
      <c r="UXH450" s="193"/>
      <c r="UXI450" s="193"/>
      <c r="UXJ450" s="193"/>
      <c r="UXK450" s="193"/>
      <c r="UXL450" s="193"/>
      <c r="UXM450" s="193"/>
      <c r="UXN450" s="193"/>
      <c r="UXO450" s="193"/>
      <c r="UXP450" s="193"/>
      <c r="UXQ450" s="193"/>
      <c r="UXR450" s="193"/>
      <c r="UXS450" s="193"/>
      <c r="UXT450" s="193"/>
      <c r="UXU450" s="193"/>
      <c r="UXV450" s="193"/>
      <c r="UXW450" s="193"/>
      <c r="UXX450" s="193"/>
      <c r="UXY450" s="193"/>
      <c r="UXZ450" s="193"/>
      <c r="UYA450" s="193"/>
      <c r="UYB450" s="193"/>
      <c r="UYC450" s="193"/>
      <c r="UYD450" s="193"/>
      <c r="UYE450" s="193"/>
      <c r="UYF450" s="193"/>
      <c r="UYG450" s="193"/>
      <c r="UYH450" s="193"/>
      <c r="UYI450" s="193"/>
      <c r="UYJ450" s="193"/>
      <c r="UYK450" s="193"/>
      <c r="UYL450" s="193"/>
      <c r="UYM450" s="193"/>
      <c r="UYN450" s="193"/>
      <c r="UYO450" s="193"/>
      <c r="UYP450" s="193"/>
      <c r="UYQ450" s="193"/>
      <c r="UYR450" s="193"/>
      <c r="UYS450" s="193"/>
      <c r="UYT450" s="193"/>
      <c r="UYU450" s="193"/>
      <c r="UYV450" s="193"/>
      <c r="UYW450" s="193"/>
      <c r="UYX450" s="193"/>
      <c r="UYY450" s="193"/>
      <c r="UYZ450" s="193"/>
      <c r="UZA450" s="193"/>
      <c r="UZB450" s="193"/>
      <c r="UZC450" s="193"/>
      <c r="UZD450" s="193"/>
      <c r="UZE450" s="193"/>
      <c r="UZF450" s="193"/>
      <c r="UZG450" s="193"/>
      <c r="UZH450" s="193"/>
      <c r="UZI450" s="193"/>
      <c r="UZJ450" s="193"/>
      <c r="UZK450" s="193"/>
      <c r="UZL450" s="193"/>
      <c r="UZM450" s="193"/>
      <c r="UZN450" s="193"/>
      <c r="UZO450" s="193"/>
      <c r="UZP450" s="193"/>
      <c r="UZQ450" s="193"/>
      <c r="UZR450" s="193"/>
      <c r="UZS450" s="193"/>
      <c r="UZT450" s="193"/>
      <c r="UZU450" s="193"/>
      <c r="UZV450" s="193"/>
      <c r="UZW450" s="193"/>
      <c r="UZX450" s="193"/>
      <c r="UZY450" s="193"/>
      <c r="UZZ450" s="193"/>
      <c r="VAA450" s="193"/>
      <c r="VAB450" s="193"/>
      <c r="VAC450" s="193"/>
      <c r="VAD450" s="193"/>
      <c r="VAE450" s="193"/>
      <c r="VAF450" s="193"/>
      <c r="VAG450" s="193"/>
      <c r="VAH450" s="193"/>
      <c r="VAI450" s="193"/>
      <c r="VAJ450" s="193"/>
      <c r="VAK450" s="193"/>
      <c r="VAL450" s="193"/>
      <c r="VAM450" s="193"/>
      <c r="VAN450" s="193"/>
      <c r="VAO450" s="193"/>
      <c r="VAP450" s="193"/>
      <c r="VAQ450" s="193"/>
      <c r="VAR450" s="193"/>
      <c r="VAS450" s="193"/>
      <c r="VAT450" s="193"/>
      <c r="VAU450" s="193"/>
      <c r="VAV450" s="193"/>
      <c r="VAW450" s="193"/>
      <c r="VAX450" s="193"/>
      <c r="VAY450" s="193"/>
      <c r="VAZ450" s="193"/>
      <c r="VBA450" s="193"/>
      <c r="VBB450" s="193"/>
      <c r="VBC450" s="193"/>
      <c r="VBD450" s="193"/>
      <c r="VBE450" s="193"/>
      <c r="VBF450" s="193"/>
      <c r="VBG450" s="193"/>
      <c r="VBH450" s="193"/>
      <c r="VBI450" s="193"/>
      <c r="VBJ450" s="193"/>
      <c r="VBK450" s="193"/>
      <c r="VBL450" s="193"/>
      <c r="VBM450" s="193"/>
      <c r="VBN450" s="193"/>
      <c r="VBO450" s="193"/>
      <c r="VBP450" s="193"/>
      <c r="VBQ450" s="193"/>
      <c r="VBR450" s="193"/>
      <c r="VBS450" s="193"/>
      <c r="VBT450" s="193"/>
      <c r="VBU450" s="193"/>
      <c r="VBV450" s="193"/>
      <c r="VBW450" s="193"/>
      <c r="VBX450" s="193"/>
      <c r="VBY450" s="193"/>
      <c r="VBZ450" s="193"/>
      <c r="VCA450" s="193"/>
      <c r="VCB450" s="193"/>
      <c r="VCC450" s="193"/>
      <c r="VCD450" s="193"/>
      <c r="VCE450" s="193"/>
      <c r="VCF450" s="193"/>
      <c r="VCG450" s="193"/>
      <c r="VCH450" s="193"/>
      <c r="VCI450" s="193"/>
      <c r="VCJ450" s="193"/>
      <c r="VCK450" s="193"/>
      <c r="VCL450" s="193"/>
      <c r="VCM450" s="193"/>
      <c r="VCN450" s="193"/>
      <c r="VCO450" s="193"/>
      <c r="VCP450" s="193"/>
      <c r="VCQ450" s="193"/>
      <c r="VCR450" s="193"/>
      <c r="VCS450" s="193"/>
      <c r="VCT450" s="193"/>
      <c r="VCU450" s="193"/>
      <c r="VCV450" s="193"/>
      <c r="VCW450" s="193"/>
      <c r="VCX450" s="193"/>
      <c r="VCY450" s="193"/>
      <c r="VCZ450" s="193"/>
      <c r="VDA450" s="193"/>
      <c r="VDB450" s="193"/>
      <c r="VDC450" s="193"/>
      <c r="VDD450" s="193"/>
      <c r="VDE450" s="193"/>
      <c r="VDF450" s="193"/>
      <c r="VDG450" s="193"/>
      <c r="VDH450" s="193"/>
      <c r="VDI450" s="193"/>
      <c r="VDJ450" s="193"/>
      <c r="VDK450" s="193"/>
      <c r="VDL450" s="193"/>
      <c r="VDM450" s="193"/>
      <c r="VDN450" s="193"/>
      <c r="VDO450" s="193"/>
      <c r="VDP450" s="193"/>
      <c r="VDQ450" s="193"/>
      <c r="VDR450" s="193"/>
      <c r="VDS450" s="193"/>
      <c r="VDT450" s="193"/>
      <c r="VDU450" s="193"/>
      <c r="VDV450" s="193"/>
      <c r="VDW450" s="193"/>
      <c r="VDX450" s="193"/>
      <c r="VDY450" s="193"/>
      <c r="VDZ450" s="193"/>
      <c r="VEA450" s="193"/>
      <c r="VEB450" s="193"/>
      <c r="VEC450" s="193"/>
      <c r="VED450" s="193"/>
      <c r="VEE450" s="193"/>
      <c r="VEF450" s="193"/>
      <c r="VEG450" s="193"/>
      <c r="VEH450" s="193"/>
      <c r="VEI450" s="193"/>
      <c r="VEJ450" s="193"/>
      <c r="VEK450" s="193"/>
      <c r="VEL450" s="193"/>
      <c r="VEM450" s="193"/>
      <c r="VEN450" s="193"/>
      <c r="VEO450" s="193"/>
      <c r="VEP450" s="193"/>
      <c r="VEQ450" s="193"/>
      <c r="VER450" s="193"/>
      <c r="VES450" s="193"/>
      <c r="VET450" s="193"/>
      <c r="VEU450" s="193"/>
      <c r="VEV450" s="193"/>
      <c r="VEW450" s="193"/>
      <c r="VEX450" s="193"/>
      <c r="VEY450" s="193"/>
      <c r="VEZ450" s="193"/>
      <c r="VFA450" s="193"/>
      <c r="VFB450" s="193"/>
      <c r="VFC450" s="193"/>
      <c r="VFD450" s="193"/>
      <c r="VFE450" s="193"/>
      <c r="VFF450" s="193"/>
      <c r="VFG450" s="193"/>
      <c r="VFH450" s="193"/>
      <c r="VFI450" s="193"/>
      <c r="VFJ450" s="193"/>
      <c r="VFK450" s="193"/>
      <c r="VFL450" s="193"/>
      <c r="VFM450" s="193"/>
      <c r="VFN450" s="193"/>
      <c r="VFO450" s="193"/>
      <c r="VFP450" s="193"/>
      <c r="VFQ450" s="193"/>
      <c r="VFR450" s="193"/>
      <c r="VFS450" s="193"/>
      <c r="VFT450" s="193"/>
      <c r="VFU450" s="193"/>
      <c r="VFV450" s="193"/>
      <c r="VFW450" s="193"/>
      <c r="VFX450" s="193"/>
      <c r="VFY450" s="193"/>
      <c r="VFZ450" s="193"/>
      <c r="VGA450" s="193"/>
      <c r="VGB450" s="193"/>
      <c r="VGC450" s="193"/>
      <c r="VGD450" s="193"/>
      <c r="VGE450" s="193"/>
      <c r="VGF450" s="193"/>
      <c r="VGG450" s="193"/>
      <c r="VGH450" s="193"/>
      <c r="VGI450" s="193"/>
      <c r="VGJ450" s="193"/>
      <c r="VGK450" s="193"/>
      <c r="VGL450" s="193"/>
      <c r="VGM450" s="193"/>
      <c r="VGN450" s="193"/>
      <c r="VGO450" s="193"/>
      <c r="VGP450" s="193"/>
      <c r="VGQ450" s="193"/>
      <c r="VGR450" s="193"/>
      <c r="VGS450" s="193"/>
      <c r="VGT450" s="193"/>
      <c r="VGU450" s="193"/>
      <c r="VGV450" s="193"/>
      <c r="VGW450" s="193"/>
      <c r="VGX450" s="193"/>
      <c r="VGY450" s="193"/>
      <c r="VGZ450" s="193"/>
      <c r="VHA450" s="193"/>
      <c r="VHB450" s="193"/>
      <c r="VHC450" s="193"/>
      <c r="VHD450" s="193"/>
      <c r="VHE450" s="193"/>
      <c r="VHF450" s="193"/>
      <c r="VHG450" s="193"/>
      <c r="VHH450" s="193"/>
      <c r="VHI450" s="193"/>
      <c r="VHJ450" s="193"/>
      <c r="VHK450" s="193"/>
      <c r="VHL450" s="193"/>
      <c r="VHM450" s="193"/>
      <c r="VHN450" s="193"/>
      <c r="VHO450" s="193"/>
      <c r="VHP450" s="193"/>
      <c r="VHQ450" s="193"/>
      <c r="VHR450" s="193"/>
      <c r="VHS450" s="193"/>
      <c r="VHT450" s="193"/>
      <c r="VHU450" s="193"/>
      <c r="VHV450" s="193"/>
      <c r="VHW450" s="193"/>
      <c r="VHX450" s="193"/>
      <c r="VHY450" s="193"/>
      <c r="VHZ450" s="193"/>
      <c r="VIA450" s="193"/>
      <c r="VIB450" s="193"/>
      <c r="VIC450" s="193"/>
      <c r="VID450" s="193"/>
      <c r="VIE450" s="193"/>
      <c r="VIF450" s="193"/>
      <c r="VIG450" s="193"/>
      <c r="VIH450" s="193"/>
      <c r="VII450" s="193"/>
      <c r="VIJ450" s="193"/>
      <c r="VIK450" s="193"/>
      <c r="VIL450" s="193"/>
      <c r="VIM450" s="193"/>
      <c r="VIN450" s="193"/>
      <c r="VIO450" s="193"/>
      <c r="VIP450" s="193"/>
      <c r="VIQ450" s="193"/>
      <c r="VIR450" s="193"/>
      <c r="VIS450" s="193"/>
      <c r="VIT450" s="193"/>
      <c r="VIU450" s="193"/>
      <c r="VIV450" s="193"/>
      <c r="VIW450" s="193"/>
      <c r="VIX450" s="193"/>
      <c r="VIY450" s="193"/>
      <c r="VIZ450" s="193"/>
      <c r="VJA450" s="193"/>
      <c r="VJB450" s="193"/>
      <c r="VJC450" s="193"/>
      <c r="VJD450" s="193"/>
      <c r="VJE450" s="193"/>
      <c r="VJF450" s="193"/>
      <c r="VJG450" s="193"/>
      <c r="VJH450" s="193"/>
      <c r="VJI450" s="193"/>
      <c r="VJJ450" s="193"/>
      <c r="VJK450" s="193"/>
      <c r="VJL450" s="193"/>
      <c r="VJM450" s="193"/>
      <c r="VJN450" s="193"/>
      <c r="VJO450" s="193"/>
      <c r="VJP450" s="193"/>
      <c r="VJQ450" s="193"/>
      <c r="VJR450" s="193"/>
      <c r="VJS450" s="193"/>
      <c r="VJT450" s="193"/>
      <c r="VJU450" s="193"/>
      <c r="VJV450" s="193"/>
      <c r="VJW450" s="193"/>
      <c r="VJX450" s="193"/>
      <c r="VJY450" s="193"/>
      <c r="VJZ450" s="193"/>
      <c r="VKA450" s="193"/>
      <c r="VKB450" s="193"/>
      <c r="VKC450" s="193"/>
      <c r="VKD450" s="193"/>
      <c r="VKE450" s="193"/>
      <c r="VKF450" s="193"/>
      <c r="VKG450" s="193"/>
      <c r="VKH450" s="193"/>
      <c r="VKI450" s="193"/>
      <c r="VKJ450" s="193"/>
      <c r="VKK450" s="193"/>
      <c r="VKL450" s="193"/>
      <c r="VKM450" s="193"/>
      <c r="VKN450" s="193"/>
      <c r="VKO450" s="193"/>
      <c r="VKP450" s="193"/>
      <c r="VKQ450" s="193"/>
      <c r="VKR450" s="193"/>
      <c r="VKS450" s="193"/>
      <c r="VKT450" s="193"/>
      <c r="VKU450" s="193"/>
      <c r="VKV450" s="193"/>
      <c r="VKW450" s="193"/>
      <c r="VKX450" s="193"/>
      <c r="VKY450" s="193"/>
      <c r="VKZ450" s="193"/>
      <c r="VLA450" s="193"/>
      <c r="VLB450" s="193"/>
      <c r="VLC450" s="193"/>
      <c r="VLD450" s="193"/>
      <c r="VLE450" s="193"/>
      <c r="VLF450" s="193"/>
      <c r="VLG450" s="193"/>
      <c r="VLH450" s="193"/>
      <c r="VLI450" s="193"/>
      <c r="VLJ450" s="193"/>
      <c r="VLK450" s="193"/>
      <c r="VLL450" s="193"/>
      <c r="VLM450" s="193"/>
      <c r="VLN450" s="193"/>
      <c r="VLO450" s="193"/>
      <c r="VLP450" s="193"/>
      <c r="VLQ450" s="193"/>
      <c r="VLR450" s="193"/>
      <c r="VLS450" s="193"/>
      <c r="VLT450" s="193"/>
      <c r="VLU450" s="193"/>
      <c r="VLV450" s="193"/>
      <c r="VLW450" s="193"/>
      <c r="VLX450" s="193"/>
      <c r="VLY450" s="193"/>
      <c r="VLZ450" s="193"/>
      <c r="VMA450" s="193"/>
      <c r="VMB450" s="193"/>
      <c r="VMC450" s="193"/>
      <c r="VMD450" s="193"/>
      <c r="VME450" s="193"/>
      <c r="VMF450" s="193"/>
      <c r="VMG450" s="193"/>
      <c r="VMH450" s="193"/>
      <c r="VMI450" s="193"/>
      <c r="VMJ450" s="193"/>
      <c r="VMK450" s="193"/>
      <c r="VML450" s="193"/>
      <c r="VMM450" s="193"/>
      <c r="VMN450" s="193"/>
      <c r="VMO450" s="193"/>
      <c r="VMP450" s="193"/>
      <c r="VMQ450" s="193"/>
      <c r="VMR450" s="193"/>
      <c r="VMS450" s="193"/>
      <c r="VMT450" s="193"/>
      <c r="VMU450" s="193"/>
      <c r="VMV450" s="193"/>
      <c r="VMW450" s="193"/>
      <c r="VMX450" s="193"/>
      <c r="VMY450" s="193"/>
      <c r="VMZ450" s="193"/>
      <c r="VNA450" s="193"/>
      <c r="VNB450" s="193"/>
      <c r="VNC450" s="193"/>
      <c r="VND450" s="193"/>
      <c r="VNE450" s="193"/>
      <c r="VNF450" s="193"/>
      <c r="VNG450" s="193"/>
      <c r="VNH450" s="193"/>
      <c r="VNI450" s="193"/>
      <c r="VNJ450" s="193"/>
      <c r="VNK450" s="193"/>
      <c r="VNL450" s="193"/>
      <c r="VNM450" s="193"/>
      <c r="VNN450" s="193"/>
      <c r="VNO450" s="193"/>
      <c r="VNP450" s="193"/>
      <c r="VNQ450" s="193"/>
      <c r="VNR450" s="193"/>
      <c r="VNS450" s="193"/>
      <c r="VNT450" s="193"/>
      <c r="VNU450" s="193"/>
      <c r="VNV450" s="193"/>
      <c r="VNW450" s="193"/>
      <c r="VNX450" s="193"/>
      <c r="VNY450" s="193"/>
      <c r="VNZ450" s="193"/>
      <c r="VOA450" s="193"/>
      <c r="VOB450" s="193"/>
      <c r="VOC450" s="193"/>
      <c r="VOD450" s="193"/>
      <c r="VOE450" s="193"/>
      <c r="VOF450" s="193"/>
      <c r="VOG450" s="193"/>
      <c r="VOH450" s="193"/>
      <c r="VOI450" s="193"/>
      <c r="VOJ450" s="193"/>
      <c r="VOK450" s="193"/>
      <c r="VOL450" s="193"/>
      <c r="VOM450" s="193"/>
      <c r="VON450" s="193"/>
      <c r="VOO450" s="193"/>
      <c r="VOP450" s="193"/>
      <c r="VOQ450" s="193"/>
      <c r="VOR450" s="193"/>
      <c r="VOS450" s="193"/>
      <c r="VOT450" s="193"/>
      <c r="VOU450" s="193"/>
      <c r="VOV450" s="193"/>
      <c r="VOW450" s="193"/>
      <c r="VOX450" s="193"/>
      <c r="VOY450" s="193"/>
      <c r="VOZ450" s="193"/>
      <c r="VPA450" s="193"/>
      <c r="VPB450" s="193"/>
      <c r="VPC450" s="193"/>
      <c r="VPD450" s="193"/>
      <c r="VPE450" s="193"/>
      <c r="VPF450" s="193"/>
      <c r="VPG450" s="193"/>
      <c r="VPH450" s="193"/>
      <c r="VPI450" s="193"/>
      <c r="VPJ450" s="193"/>
      <c r="VPK450" s="193"/>
      <c r="VPL450" s="193"/>
      <c r="VPM450" s="193"/>
      <c r="VPN450" s="193"/>
      <c r="VPO450" s="193"/>
      <c r="VPP450" s="193"/>
      <c r="VPQ450" s="193"/>
      <c r="VPR450" s="193"/>
      <c r="VPS450" s="193"/>
      <c r="VPT450" s="193"/>
      <c r="VPU450" s="193"/>
      <c r="VPV450" s="193"/>
      <c r="VPW450" s="193"/>
      <c r="VPX450" s="193"/>
      <c r="VPY450" s="193"/>
      <c r="VPZ450" s="193"/>
      <c r="VQA450" s="193"/>
      <c r="VQB450" s="193"/>
      <c r="VQC450" s="193"/>
      <c r="VQD450" s="193"/>
      <c r="VQE450" s="193"/>
      <c r="VQF450" s="193"/>
      <c r="VQG450" s="193"/>
      <c r="VQH450" s="193"/>
      <c r="VQI450" s="193"/>
      <c r="VQJ450" s="193"/>
      <c r="VQK450" s="193"/>
      <c r="VQL450" s="193"/>
      <c r="VQM450" s="193"/>
      <c r="VQN450" s="193"/>
      <c r="VQO450" s="193"/>
      <c r="VQP450" s="193"/>
      <c r="VQQ450" s="193"/>
      <c r="VQR450" s="193"/>
      <c r="VQS450" s="193"/>
      <c r="VQT450" s="193"/>
      <c r="VQU450" s="193"/>
      <c r="VQV450" s="193"/>
      <c r="VQW450" s="193"/>
      <c r="VQX450" s="193"/>
      <c r="VQY450" s="193"/>
      <c r="VQZ450" s="193"/>
      <c r="VRA450" s="193"/>
      <c r="VRB450" s="193"/>
      <c r="VRC450" s="193"/>
      <c r="VRD450" s="193"/>
      <c r="VRE450" s="193"/>
      <c r="VRF450" s="193"/>
      <c r="VRG450" s="193"/>
      <c r="VRH450" s="193"/>
      <c r="VRI450" s="193"/>
      <c r="VRJ450" s="193"/>
      <c r="VRK450" s="193"/>
      <c r="VRL450" s="193"/>
      <c r="VRM450" s="193"/>
      <c r="VRN450" s="193"/>
      <c r="VRO450" s="193"/>
      <c r="VRP450" s="193"/>
      <c r="VRQ450" s="193"/>
      <c r="VRR450" s="193"/>
      <c r="VRS450" s="193"/>
      <c r="VRT450" s="193"/>
      <c r="VRU450" s="193"/>
      <c r="VRV450" s="193"/>
      <c r="VRW450" s="193"/>
      <c r="VRX450" s="193"/>
      <c r="VRY450" s="193"/>
      <c r="VRZ450" s="193"/>
      <c r="VSA450" s="193"/>
      <c r="VSB450" s="193"/>
      <c r="VSC450" s="193"/>
      <c r="VSD450" s="193"/>
      <c r="VSE450" s="193"/>
      <c r="VSF450" s="193"/>
      <c r="VSG450" s="193"/>
      <c r="VSH450" s="193"/>
      <c r="VSI450" s="193"/>
      <c r="VSJ450" s="193"/>
      <c r="VSK450" s="193"/>
      <c r="VSL450" s="193"/>
      <c r="VSM450" s="193"/>
      <c r="VSN450" s="193"/>
      <c r="VSO450" s="193"/>
      <c r="VSP450" s="193"/>
      <c r="VSQ450" s="193"/>
      <c r="VSR450" s="193"/>
      <c r="VSS450" s="193"/>
      <c r="VST450" s="193"/>
      <c r="VSU450" s="193"/>
      <c r="VSV450" s="193"/>
      <c r="VSW450" s="193"/>
      <c r="VSX450" s="193"/>
      <c r="VSY450" s="193"/>
      <c r="VSZ450" s="193"/>
      <c r="VTA450" s="193"/>
      <c r="VTB450" s="193"/>
      <c r="VTC450" s="193"/>
      <c r="VTD450" s="193"/>
      <c r="VTE450" s="193"/>
      <c r="VTF450" s="193"/>
      <c r="VTG450" s="193"/>
      <c r="VTH450" s="193"/>
      <c r="VTI450" s="193"/>
      <c r="VTJ450" s="193"/>
      <c r="VTK450" s="193"/>
      <c r="VTL450" s="193"/>
      <c r="VTM450" s="193"/>
      <c r="VTN450" s="193"/>
      <c r="VTO450" s="193"/>
      <c r="VTP450" s="193"/>
      <c r="VTQ450" s="193"/>
      <c r="VTR450" s="193"/>
      <c r="VTS450" s="193"/>
      <c r="VTT450" s="193"/>
      <c r="VTU450" s="193"/>
      <c r="VTV450" s="193"/>
      <c r="VTW450" s="193"/>
      <c r="VTX450" s="193"/>
      <c r="VTY450" s="193"/>
      <c r="VTZ450" s="193"/>
      <c r="VUA450" s="193"/>
      <c r="VUB450" s="193"/>
      <c r="VUC450" s="193"/>
      <c r="VUD450" s="193"/>
      <c r="VUE450" s="193"/>
      <c r="VUF450" s="193"/>
      <c r="VUG450" s="193"/>
      <c r="VUH450" s="193"/>
      <c r="VUI450" s="193"/>
      <c r="VUJ450" s="193"/>
      <c r="VUK450" s="193"/>
      <c r="VUL450" s="193"/>
      <c r="VUM450" s="193"/>
      <c r="VUN450" s="193"/>
      <c r="VUO450" s="193"/>
      <c r="VUP450" s="193"/>
      <c r="VUQ450" s="193"/>
      <c r="VUR450" s="193"/>
      <c r="VUS450" s="193"/>
      <c r="VUT450" s="193"/>
      <c r="VUU450" s="193"/>
      <c r="VUV450" s="193"/>
      <c r="VUW450" s="193"/>
      <c r="VUX450" s="193"/>
      <c r="VUY450" s="193"/>
      <c r="VUZ450" s="193"/>
      <c r="VVA450" s="193"/>
      <c r="VVB450" s="193"/>
      <c r="VVC450" s="193"/>
      <c r="VVD450" s="193"/>
      <c r="VVE450" s="193"/>
      <c r="VVF450" s="193"/>
      <c r="VVG450" s="193"/>
      <c r="VVH450" s="193"/>
      <c r="VVI450" s="193"/>
      <c r="VVJ450" s="193"/>
      <c r="VVK450" s="193"/>
      <c r="VVL450" s="193"/>
      <c r="VVM450" s="193"/>
      <c r="VVN450" s="193"/>
      <c r="VVO450" s="193"/>
      <c r="VVP450" s="193"/>
      <c r="VVQ450" s="193"/>
      <c r="VVR450" s="193"/>
      <c r="VVS450" s="193"/>
      <c r="VVT450" s="193"/>
      <c r="VVU450" s="193"/>
      <c r="VVV450" s="193"/>
      <c r="VVW450" s="193"/>
      <c r="VVX450" s="193"/>
      <c r="VVY450" s="193"/>
      <c r="VVZ450" s="193"/>
      <c r="VWA450" s="193"/>
      <c r="VWB450" s="193"/>
      <c r="VWC450" s="193"/>
      <c r="VWD450" s="193"/>
      <c r="VWE450" s="193"/>
      <c r="VWF450" s="193"/>
      <c r="VWG450" s="193"/>
      <c r="VWH450" s="193"/>
      <c r="VWI450" s="193"/>
      <c r="VWJ450" s="193"/>
      <c r="VWK450" s="193"/>
      <c r="VWL450" s="193"/>
      <c r="VWM450" s="193"/>
      <c r="VWN450" s="193"/>
      <c r="VWO450" s="193"/>
      <c r="VWP450" s="193"/>
      <c r="VWQ450" s="193"/>
      <c r="VWR450" s="193"/>
      <c r="VWS450" s="193"/>
      <c r="VWT450" s="193"/>
      <c r="VWU450" s="193"/>
      <c r="VWV450" s="193"/>
      <c r="VWW450" s="193"/>
      <c r="VWX450" s="193"/>
      <c r="VWY450" s="193"/>
      <c r="VWZ450" s="193"/>
      <c r="VXA450" s="193"/>
      <c r="VXB450" s="193"/>
      <c r="VXC450" s="193"/>
      <c r="VXD450" s="193"/>
      <c r="VXE450" s="193"/>
      <c r="VXF450" s="193"/>
      <c r="VXG450" s="193"/>
      <c r="VXH450" s="193"/>
      <c r="VXI450" s="193"/>
      <c r="VXJ450" s="193"/>
      <c r="VXK450" s="193"/>
      <c r="VXL450" s="193"/>
      <c r="VXM450" s="193"/>
      <c r="VXN450" s="193"/>
      <c r="VXO450" s="193"/>
      <c r="VXP450" s="193"/>
      <c r="VXQ450" s="193"/>
      <c r="VXR450" s="193"/>
      <c r="VXS450" s="193"/>
      <c r="VXT450" s="193"/>
      <c r="VXU450" s="193"/>
      <c r="VXV450" s="193"/>
      <c r="VXW450" s="193"/>
      <c r="VXX450" s="193"/>
      <c r="VXY450" s="193"/>
      <c r="VXZ450" s="193"/>
      <c r="VYA450" s="193"/>
      <c r="VYB450" s="193"/>
      <c r="VYC450" s="193"/>
      <c r="VYD450" s="193"/>
      <c r="VYE450" s="193"/>
      <c r="VYF450" s="193"/>
      <c r="VYG450" s="193"/>
      <c r="VYH450" s="193"/>
      <c r="VYI450" s="193"/>
      <c r="VYJ450" s="193"/>
      <c r="VYK450" s="193"/>
      <c r="VYL450" s="193"/>
      <c r="VYM450" s="193"/>
      <c r="VYN450" s="193"/>
      <c r="VYO450" s="193"/>
      <c r="VYP450" s="193"/>
      <c r="VYQ450" s="193"/>
      <c r="VYR450" s="193"/>
      <c r="VYS450" s="193"/>
      <c r="VYT450" s="193"/>
      <c r="VYU450" s="193"/>
      <c r="VYV450" s="193"/>
      <c r="VYW450" s="193"/>
      <c r="VYX450" s="193"/>
      <c r="VYY450" s="193"/>
      <c r="VYZ450" s="193"/>
      <c r="VZA450" s="193"/>
      <c r="VZB450" s="193"/>
      <c r="VZC450" s="193"/>
      <c r="VZD450" s="193"/>
      <c r="VZE450" s="193"/>
      <c r="VZF450" s="193"/>
      <c r="VZG450" s="193"/>
      <c r="VZH450" s="193"/>
      <c r="VZI450" s="193"/>
      <c r="VZJ450" s="193"/>
      <c r="VZK450" s="193"/>
      <c r="VZL450" s="193"/>
      <c r="VZM450" s="193"/>
      <c r="VZN450" s="193"/>
      <c r="VZO450" s="193"/>
      <c r="VZP450" s="193"/>
      <c r="VZQ450" s="193"/>
      <c r="VZR450" s="193"/>
      <c r="VZS450" s="193"/>
      <c r="VZT450" s="193"/>
      <c r="VZU450" s="193"/>
      <c r="VZV450" s="193"/>
      <c r="VZW450" s="193"/>
      <c r="VZX450" s="193"/>
      <c r="VZY450" s="193"/>
      <c r="VZZ450" s="193"/>
      <c r="WAA450" s="193"/>
      <c r="WAB450" s="193"/>
      <c r="WAC450" s="193"/>
      <c r="WAD450" s="193"/>
      <c r="WAE450" s="193"/>
      <c r="WAF450" s="193"/>
      <c r="WAG450" s="193"/>
      <c r="WAH450" s="193"/>
      <c r="WAI450" s="193"/>
      <c r="WAJ450" s="193"/>
      <c r="WAK450" s="193"/>
      <c r="WAL450" s="193"/>
      <c r="WAM450" s="193"/>
      <c r="WAN450" s="193"/>
      <c r="WAO450" s="193"/>
      <c r="WAP450" s="193"/>
      <c r="WAQ450" s="193"/>
      <c r="WAR450" s="193"/>
      <c r="WAS450" s="193"/>
      <c r="WAT450" s="193"/>
      <c r="WAU450" s="193"/>
      <c r="WAV450" s="193"/>
      <c r="WAW450" s="193"/>
      <c r="WAX450" s="193"/>
      <c r="WAY450" s="193"/>
      <c r="WAZ450" s="193"/>
      <c r="WBA450" s="193"/>
      <c r="WBB450" s="193"/>
      <c r="WBC450" s="193"/>
      <c r="WBD450" s="193"/>
      <c r="WBE450" s="193"/>
      <c r="WBF450" s="193"/>
      <c r="WBG450" s="193"/>
      <c r="WBH450" s="193"/>
      <c r="WBI450" s="193"/>
      <c r="WBJ450" s="193"/>
      <c r="WBK450" s="193"/>
      <c r="WBL450" s="193"/>
      <c r="WBM450" s="193"/>
      <c r="WBN450" s="193"/>
      <c r="WBO450" s="193"/>
      <c r="WBP450" s="193"/>
      <c r="WBQ450" s="193"/>
      <c r="WBR450" s="193"/>
      <c r="WBS450" s="193"/>
      <c r="WBT450" s="193"/>
      <c r="WBU450" s="193"/>
      <c r="WBV450" s="193"/>
      <c r="WBW450" s="193"/>
      <c r="WBX450" s="193"/>
      <c r="WBY450" s="193"/>
      <c r="WBZ450" s="193"/>
      <c r="WCA450" s="193"/>
      <c r="WCB450" s="193"/>
      <c r="WCC450" s="193"/>
      <c r="WCD450" s="193"/>
      <c r="WCE450" s="193"/>
      <c r="WCF450" s="193"/>
      <c r="WCG450" s="193"/>
      <c r="WCH450" s="193"/>
      <c r="WCI450" s="193"/>
      <c r="WCJ450" s="193"/>
      <c r="WCK450" s="193"/>
      <c r="WCL450" s="193"/>
      <c r="WCM450" s="193"/>
      <c r="WCN450" s="193"/>
      <c r="WCO450" s="193"/>
      <c r="WCP450" s="193"/>
      <c r="WCQ450" s="193"/>
      <c r="WCR450" s="193"/>
      <c r="WCS450" s="193"/>
      <c r="WCT450" s="193"/>
      <c r="WCU450" s="193"/>
      <c r="WCV450" s="193"/>
      <c r="WCW450" s="193"/>
      <c r="WCX450" s="193"/>
      <c r="WCY450" s="193"/>
      <c r="WCZ450" s="193"/>
      <c r="WDA450" s="193"/>
      <c r="WDB450" s="193"/>
      <c r="WDC450" s="193"/>
      <c r="WDD450" s="193"/>
      <c r="WDE450" s="193"/>
      <c r="WDF450" s="193"/>
      <c r="WDG450" s="193"/>
      <c r="WDH450" s="193"/>
      <c r="WDI450" s="193"/>
      <c r="WDJ450" s="193"/>
      <c r="WDK450" s="193"/>
      <c r="WDL450" s="193"/>
      <c r="WDM450" s="193"/>
      <c r="WDN450" s="193"/>
      <c r="WDO450" s="193"/>
      <c r="WDP450" s="193"/>
      <c r="WDQ450" s="193"/>
      <c r="WDR450" s="193"/>
      <c r="WDS450" s="193"/>
      <c r="WDT450" s="193"/>
      <c r="WDU450" s="193"/>
      <c r="WDV450" s="193"/>
      <c r="WDW450" s="193"/>
      <c r="WDX450" s="193"/>
      <c r="WDY450" s="193"/>
      <c r="WDZ450" s="193"/>
      <c r="WEA450" s="193"/>
      <c r="WEB450" s="193"/>
      <c r="WEC450" s="193"/>
      <c r="WED450" s="193"/>
      <c r="WEE450" s="193"/>
      <c r="WEF450" s="193"/>
      <c r="WEG450" s="193"/>
      <c r="WEH450" s="193"/>
      <c r="WEI450" s="193"/>
      <c r="WEJ450" s="193"/>
      <c r="WEK450" s="193"/>
      <c r="WEL450" s="193"/>
      <c r="WEM450" s="193"/>
      <c r="WEN450" s="193"/>
      <c r="WEO450" s="193"/>
      <c r="WEP450" s="193"/>
      <c r="WEQ450" s="193"/>
      <c r="WER450" s="193"/>
      <c r="WES450" s="193"/>
      <c r="WET450" s="193"/>
      <c r="WEU450" s="193"/>
      <c r="WEV450" s="193"/>
      <c r="WEW450" s="193"/>
      <c r="WEX450" s="193"/>
      <c r="WEY450" s="193"/>
      <c r="WEZ450" s="193"/>
      <c r="WFA450" s="193"/>
      <c r="WFB450" s="193"/>
      <c r="WFC450" s="193"/>
      <c r="WFD450" s="193"/>
      <c r="WFE450" s="193"/>
      <c r="WFF450" s="193"/>
      <c r="WFG450" s="193"/>
      <c r="WFH450" s="193"/>
      <c r="WFI450" s="193"/>
      <c r="WFJ450" s="193"/>
      <c r="WFK450" s="193"/>
      <c r="WFL450" s="193"/>
      <c r="WFM450" s="193"/>
      <c r="WFN450" s="193"/>
      <c r="WFO450" s="193"/>
      <c r="WFP450" s="193"/>
      <c r="WFQ450" s="193"/>
      <c r="WFR450" s="193"/>
      <c r="WFS450" s="193"/>
      <c r="WFT450" s="193"/>
      <c r="WFU450" s="193"/>
      <c r="WFV450" s="193"/>
      <c r="WFW450" s="193"/>
      <c r="WFX450" s="193"/>
      <c r="WFY450" s="193"/>
      <c r="WFZ450" s="193"/>
      <c r="WGA450" s="193"/>
      <c r="WGB450" s="193"/>
      <c r="WGC450" s="193"/>
      <c r="WGD450" s="193"/>
      <c r="WGE450" s="193"/>
      <c r="WGF450" s="193"/>
      <c r="WGG450" s="193"/>
      <c r="WGH450" s="193"/>
      <c r="WGI450" s="193"/>
      <c r="WGJ450" s="193"/>
      <c r="WGK450" s="193"/>
      <c r="WGL450" s="193"/>
      <c r="WGM450" s="193"/>
      <c r="WGN450" s="193"/>
      <c r="WGO450" s="193"/>
      <c r="WGP450" s="193"/>
      <c r="WGQ450" s="193"/>
      <c r="WGR450" s="193"/>
      <c r="WGS450" s="193"/>
      <c r="WGT450" s="193"/>
      <c r="WGU450" s="193"/>
      <c r="WGV450" s="193"/>
      <c r="WGW450" s="193"/>
      <c r="WGX450" s="193"/>
      <c r="WGY450" s="193"/>
      <c r="WGZ450" s="193"/>
      <c r="WHA450" s="193"/>
      <c r="WHB450" s="193"/>
      <c r="WHC450" s="193"/>
      <c r="WHD450" s="193"/>
      <c r="WHE450" s="193"/>
      <c r="WHF450" s="193"/>
      <c r="WHG450" s="193"/>
      <c r="WHH450" s="193"/>
      <c r="WHI450" s="193"/>
      <c r="WHJ450" s="193"/>
      <c r="WHK450" s="193"/>
      <c r="WHL450" s="193"/>
      <c r="WHM450" s="193"/>
      <c r="WHN450" s="193"/>
      <c r="WHO450" s="193"/>
      <c r="WHP450" s="193"/>
      <c r="WHQ450" s="193"/>
      <c r="WHR450" s="193"/>
      <c r="WHS450" s="193"/>
      <c r="WHT450" s="193"/>
      <c r="WHU450" s="193"/>
      <c r="WHV450" s="193"/>
      <c r="WHW450" s="193"/>
      <c r="WHX450" s="193"/>
      <c r="WHY450" s="193"/>
      <c r="WHZ450" s="193"/>
      <c r="WIA450" s="193"/>
      <c r="WIB450" s="193"/>
      <c r="WIC450" s="193"/>
      <c r="WID450" s="193"/>
      <c r="WIE450" s="193"/>
      <c r="WIF450" s="193"/>
      <c r="WIG450" s="193"/>
      <c r="WIH450" s="193"/>
      <c r="WII450" s="193"/>
      <c r="WIJ450" s="193"/>
      <c r="WIK450" s="193"/>
      <c r="WIL450" s="193"/>
      <c r="WIM450" s="193"/>
      <c r="WIN450" s="193"/>
      <c r="WIO450" s="193"/>
      <c r="WIP450" s="193"/>
      <c r="WIQ450" s="193"/>
      <c r="WIR450" s="193"/>
      <c r="WIS450" s="193"/>
      <c r="WIT450" s="193"/>
      <c r="WIU450" s="193"/>
      <c r="WIV450" s="193"/>
      <c r="WIW450" s="193"/>
      <c r="WIX450" s="193"/>
      <c r="WIY450" s="193"/>
      <c r="WIZ450" s="193"/>
      <c r="WJA450" s="193"/>
      <c r="WJB450" s="193"/>
      <c r="WJC450" s="193"/>
      <c r="WJD450" s="193"/>
      <c r="WJE450" s="193"/>
      <c r="WJF450" s="193"/>
      <c r="WJG450" s="193"/>
      <c r="WJH450" s="193"/>
      <c r="WJI450" s="193"/>
      <c r="WJJ450" s="193"/>
      <c r="WJK450" s="193"/>
      <c r="WJL450" s="193"/>
      <c r="WJM450" s="193"/>
      <c r="WJN450" s="193"/>
      <c r="WJO450" s="193"/>
      <c r="WJP450" s="193"/>
      <c r="WJQ450" s="193"/>
      <c r="WJR450" s="193"/>
      <c r="WJS450" s="193"/>
      <c r="WJT450" s="193"/>
      <c r="WJU450" s="193"/>
      <c r="WJV450" s="193"/>
      <c r="WJW450" s="193"/>
      <c r="WJX450" s="193"/>
      <c r="WJY450" s="193"/>
      <c r="WJZ450" s="193"/>
      <c r="WKA450" s="193"/>
      <c r="WKB450" s="193"/>
      <c r="WKC450" s="193"/>
      <c r="WKD450" s="193"/>
      <c r="WKE450" s="193"/>
      <c r="WKF450" s="193"/>
      <c r="WKG450" s="193"/>
      <c r="WKH450" s="193"/>
      <c r="WKI450" s="193"/>
      <c r="WKJ450" s="193"/>
      <c r="WKK450" s="193"/>
      <c r="WKL450" s="193"/>
      <c r="WKM450" s="193"/>
      <c r="WKN450" s="193"/>
      <c r="WKO450" s="193"/>
      <c r="WKP450" s="193"/>
      <c r="WKQ450" s="193"/>
      <c r="WKR450" s="193"/>
      <c r="WKS450" s="193"/>
      <c r="WKT450" s="193"/>
      <c r="WKU450" s="193"/>
      <c r="WKV450" s="193"/>
      <c r="WKW450" s="193"/>
      <c r="WKX450" s="193"/>
      <c r="WKY450" s="193"/>
      <c r="WKZ450" s="193"/>
      <c r="WLA450" s="193"/>
      <c r="WLB450" s="193"/>
      <c r="WLC450" s="193"/>
      <c r="WLD450" s="193"/>
      <c r="WLE450" s="193"/>
      <c r="WLF450" s="193"/>
      <c r="WLG450" s="193"/>
      <c r="WLH450" s="193"/>
      <c r="WLI450" s="193"/>
      <c r="WLJ450" s="193"/>
      <c r="WLK450" s="193"/>
      <c r="WLL450" s="193"/>
      <c r="WLM450" s="193"/>
      <c r="WLN450" s="193"/>
      <c r="WLO450" s="193"/>
      <c r="WLP450" s="193"/>
      <c r="WLQ450" s="193"/>
      <c r="WLR450" s="193"/>
      <c r="WLS450" s="193"/>
      <c r="WLT450" s="193"/>
      <c r="WLU450" s="193"/>
      <c r="WLV450" s="193"/>
      <c r="WLW450" s="193"/>
      <c r="WLX450" s="193"/>
      <c r="WLY450" s="193"/>
      <c r="WLZ450" s="193"/>
      <c r="WMA450" s="193"/>
      <c r="WMB450" s="193"/>
      <c r="WMC450" s="193"/>
      <c r="WMD450" s="193"/>
      <c r="WME450" s="193"/>
      <c r="WMF450" s="193"/>
      <c r="WMG450" s="193"/>
      <c r="WMH450" s="193"/>
      <c r="WMI450" s="193"/>
      <c r="WMJ450" s="193"/>
      <c r="WMK450" s="193"/>
      <c r="WML450" s="193"/>
      <c r="WMM450" s="193"/>
      <c r="WMN450" s="193"/>
      <c r="WMO450" s="193"/>
      <c r="WMP450" s="193"/>
      <c r="WMQ450" s="193"/>
      <c r="WMR450" s="193"/>
      <c r="WMS450" s="193"/>
      <c r="WMT450" s="193"/>
      <c r="WMU450" s="193"/>
      <c r="WMV450" s="193"/>
      <c r="WMW450" s="193"/>
      <c r="WMX450" s="193"/>
      <c r="WMY450" s="193"/>
      <c r="WMZ450" s="193"/>
      <c r="WNA450" s="193"/>
      <c r="WNB450" s="193"/>
      <c r="WNC450" s="193"/>
      <c r="WND450" s="193"/>
      <c r="WNE450" s="193"/>
      <c r="WNF450" s="193"/>
      <c r="WNG450" s="193"/>
      <c r="WNH450" s="193"/>
      <c r="WNI450" s="193"/>
      <c r="WNJ450" s="193"/>
      <c r="WNK450" s="193"/>
      <c r="WNL450" s="193"/>
      <c r="WNM450" s="193"/>
      <c r="WNN450" s="193"/>
      <c r="WNO450" s="193"/>
      <c r="WNP450" s="193"/>
      <c r="WNQ450" s="193"/>
      <c r="WNR450" s="193"/>
      <c r="WNS450" s="193"/>
      <c r="WNT450" s="193"/>
      <c r="WNU450" s="193"/>
      <c r="WNV450" s="193"/>
      <c r="WNW450" s="193"/>
      <c r="WNX450" s="193"/>
      <c r="WNY450" s="193"/>
      <c r="WNZ450" s="193"/>
      <c r="WOA450" s="193"/>
      <c r="WOB450" s="193"/>
      <c r="WOC450" s="193"/>
      <c r="WOD450" s="193"/>
      <c r="WOE450" s="193"/>
      <c r="WOF450" s="193"/>
      <c r="WOG450" s="193"/>
      <c r="WOH450" s="193"/>
      <c r="WOI450" s="193"/>
      <c r="WOJ450" s="193"/>
      <c r="WOK450" s="193"/>
      <c r="WOL450" s="193"/>
      <c r="WOM450" s="193"/>
      <c r="WON450" s="193"/>
      <c r="WOO450" s="193"/>
      <c r="WOP450" s="193"/>
      <c r="WOQ450" s="193"/>
      <c r="WOR450" s="193"/>
      <c r="WOS450" s="193"/>
      <c r="WOT450" s="193"/>
      <c r="WOU450" s="193"/>
      <c r="WOV450" s="193"/>
      <c r="WOW450" s="193"/>
      <c r="WOX450" s="193"/>
      <c r="WOY450" s="193"/>
      <c r="WOZ450" s="193"/>
      <c r="WPA450" s="193"/>
      <c r="WPB450" s="193"/>
      <c r="WPC450" s="193"/>
      <c r="WPD450" s="193"/>
      <c r="WPE450" s="193"/>
      <c r="WPF450" s="193"/>
      <c r="WPG450" s="193"/>
      <c r="WPH450" s="193"/>
      <c r="WPI450" s="193"/>
      <c r="WPJ450" s="193"/>
      <c r="WPK450" s="193"/>
      <c r="WPL450" s="193"/>
      <c r="WPM450" s="193"/>
      <c r="WPN450" s="193"/>
      <c r="WPO450" s="193"/>
      <c r="WPP450" s="193"/>
      <c r="WPQ450" s="193"/>
      <c r="WPR450" s="193"/>
      <c r="WPS450" s="193"/>
      <c r="WPT450" s="193"/>
      <c r="WPU450" s="193"/>
      <c r="WPV450" s="193"/>
      <c r="WPW450" s="193"/>
      <c r="WPX450" s="193"/>
      <c r="WPY450" s="193"/>
      <c r="WPZ450" s="193"/>
      <c r="WQA450" s="193"/>
      <c r="WQB450" s="193"/>
      <c r="WQC450" s="193"/>
      <c r="WQD450" s="193"/>
      <c r="WQE450" s="193"/>
      <c r="WQF450" s="193"/>
      <c r="WQG450" s="193"/>
      <c r="WQH450" s="193"/>
      <c r="WQI450" s="193"/>
      <c r="WQJ450" s="193"/>
      <c r="WQK450" s="193"/>
      <c r="WQL450" s="193"/>
      <c r="WQM450" s="193"/>
      <c r="WQN450" s="193"/>
      <c r="WQO450" s="193"/>
      <c r="WQP450" s="193"/>
      <c r="WQQ450" s="193"/>
      <c r="WQR450" s="193"/>
      <c r="WQS450" s="193"/>
      <c r="WQT450" s="193"/>
      <c r="WQU450" s="193"/>
      <c r="WQV450" s="193"/>
      <c r="WQW450" s="193"/>
      <c r="WQX450" s="193"/>
      <c r="WQY450" s="193"/>
      <c r="WQZ450" s="193"/>
      <c r="WRA450" s="193"/>
      <c r="WRB450" s="193"/>
      <c r="WRC450" s="193"/>
      <c r="WRD450" s="193"/>
      <c r="WRE450" s="193"/>
      <c r="WRF450" s="193"/>
      <c r="WRG450" s="193"/>
      <c r="WRH450" s="193"/>
      <c r="WRI450" s="193"/>
      <c r="WRJ450" s="193"/>
      <c r="WRK450" s="193"/>
      <c r="WRL450" s="193"/>
      <c r="WRM450" s="193"/>
      <c r="WRN450" s="193"/>
      <c r="WRO450" s="193"/>
      <c r="WRP450" s="193"/>
      <c r="WRQ450" s="193"/>
      <c r="WRR450" s="193"/>
      <c r="WRS450" s="193"/>
      <c r="WRT450" s="193"/>
      <c r="WRU450" s="193"/>
      <c r="WRV450" s="193"/>
      <c r="WRW450" s="193"/>
      <c r="WRX450" s="193"/>
      <c r="WRY450" s="193"/>
      <c r="WRZ450" s="193"/>
      <c r="WSA450" s="193"/>
      <c r="WSB450" s="193"/>
      <c r="WSC450" s="193"/>
      <c r="WSD450" s="193"/>
      <c r="WSE450" s="193"/>
      <c r="WSF450" s="193"/>
      <c r="WSG450" s="193"/>
      <c r="WSH450" s="193"/>
      <c r="WSI450" s="193"/>
      <c r="WSJ450" s="193"/>
      <c r="WSK450" s="193"/>
      <c r="WSL450" s="193"/>
      <c r="WSM450" s="193"/>
      <c r="WSN450" s="193"/>
      <c r="WSO450" s="193"/>
      <c r="WSP450" s="193"/>
      <c r="WSQ450" s="193"/>
      <c r="WSR450" s="193"/>
      <c r="WSS450" s="193"/>
      <c r="WST450" s="193"/>
      <c r="WSU450" s="193"/>
      <c r="WSV450" s="193"/>
      <c r="WSW450" s="193"/>
      <c r="WSX450" s="193"/>
      <c r="WSY450" s="193"/>
      <c r="WSZ450" s="193"/>
      <c r="WTA450" s="193"/>
      <c r="WTB450" s="193"/>
      <c r="WTC450" s="193"/>
      <c r="WTD450" s="193"/>
      <c r="WTE450" s="193"/>
      <c r="WTF450" s="193"/>
      <c r="WTG450" s="193"/>
      <c r="WTH450" s="193"/>
      <c r="WTI450" s="193"/>
      <c r="WTJ450" s="193"/>
      <c r="WTK450" s="193"/>
      <c r="WTL450" s="193"/>
      <c r="WTM450" s="193"/>
      <c r="WTN450" s="193"/>
      <c r="WTO450" s="193"/>
      <c r="WTP450" s="193"/>
      <c r="WTQ450" s="193"/>
      <c r="WTR450" s="193"/>
      <c r="WTS450" s="193"/>
      <c r="WTT450" s="193"/>
      <c r="WTU450" s="193"/>
      <c r="WTV450" s="193"/>
      <c r="WTW450" s="193"/>
      <c r="WTX450" s="193"/>
      <c r="WTY450" s="193"/>
      <c r="WTZ450" s="193"/>
      <c r="WUA450" s="193"/>
      <c r="WUB450" s="193"/>
      <c r="WUC450" s="193"/>
      <c r="WUD450" s="193"/>
      <c r="WUE450" s="193"/>
      <c r="WUF450" s="193"/>
      <c r="WUG450" s="193"/>
      <c r="WUH450" s="193"/>
      <c r="WUI450" s="193"/>
      <c r="WUJ450" s="193"/>
      <c r="WUK450" s="193"/>
      <c r="WUL450" s="193"/>
      <c r="WUM450" s="193"/>
      <c r="WUN450" s="193"/>
      <c r="WUO450" s="193"/>
      <c r="WUP450" s="193"/>
      <c r="WUQ450" s="193"/>
      <c r="WUR450" s="193"/>
      <c r="WUS450" s="193"/>
      <c r="WUT450" s="193"/>
      <c r="WUU450" s="193"/>
      <c r="WUV450" s="193"/>
      <c r="WUW450" s="193"/>
      <c r="WUX450" s="193"/>
      <c r="WUY450" s="193"/>
      <c r="WUZ450" s="193"/>
      <c r="WVA450" s="193"/>
      <c r="WVB450" s="193"/>
      <c r="WVC450" s="193"/>
      <c r="WVD450" s="193"/>
      <c r="WVE450" s="193"/>
      <c r="WVF450" s="193"/>
      <c r="WVG450" s="193"/>
      <c r="WVH450" s="193"/>
      <c r="WVI450" s="193"/>
      <c r="WVJ450" s="193"/>
      <c r="WVK450" s="193"/>
      <c r="WVL450" s="193"/>
      <c r="WVM450" s="193"/>
      <c r="WVN450" s="193"/>
      <c r="WVO450" s="193"/>
      <c r="WVP450" s="193"/>
      <c r="WVQ450" s="193"/>
      <c r="WVR450" s="193"/>
      <c r="WVS450" s="193"/>
      <c r="WVT450" s="193"/>
      <c r="WVU450" s="193"/>
      <c r="WVV450" s="193"/>
      <c r="WVW450" s="193"/>
      <c r="WVX450" s="193"/>
      <c r="WVY450" s="193"/>
      <c r="WVZ450" s="193"/>
      <c r="WWA450" s="193"/>
      <c r="WWB450" s="193"/>
      <c r="WWC450" s="193"/>
      <c r="WWD450" s="193"/>
      <c r="WWE450" s="193"/>
      <c r="WWF450" s="193"/>
      <c r="WWG450" s="193"/>
      <c r="WWH450" s="193"/>
      <c r="WWI450" s="193"/>
      <c r="WWJ450" s="193"/>
      <c r="WWK450" s="193"/>
      <c r="WWL450" s="193"/>
      <c r="WWM450" s="193"/>
      <c r="WWN450" s="193"/>
      <c r="WWO450" s="193"/>
      <c r="WWP450" s="193"/>
      <c r="WWQ450" s="193"/>
      <c r="WWR450" s="193"/>
      <c r="WWS450" s="193"/>
      <c r="WWT450" s="193"/>
      <c r="WWU450" s="193"/>
      <c r="WWV450" s="193"/>
      <c r="WWW450" s="193"/>
      <c r="WWX450" s="193"/>
      <c r="WWY450" s="193"/>
      <c r="WWZ450" s="193"/>
      <c r="WXA450" s="193"/>
      <c r="WXB450" s="193"/>
      <c r="WXC450" s="193"/>
      <c r="WXD450" s="193"/>
      <c r="WXE450" s="193"/>
      <c r="WXF450" s="193"/>
      <c r="WXG450" s="193"/>
      <c r="WXH450" s="193"/>
      <c r="WXI450" s="193"/>
      <c r="WXJ450" s="193"/>
      <c r="WXK450" s="193"/>
      <c r="WXL450" s="193"/>
      <c r="WXM450" s="193"/>
      <c r="WXN450" s="193"/>
      <c r="WXO450" s="193"/>
      <c r="WXP450" s="193"/>
      <c r="WXQ450" s="193"/>
      <c r="WXR450" s="193"/>
      <c r="WXS450" s="193"/>
      <c r="WXT450" s="193"/>
      <c r="WXU450" s="193"/>
      <c r="WXV450" s="193"/>
      <c r="WXW450" s="193"/>
      <c r="WXX450" s="193"/>
      <c r="WXY450" s="193"/>
      <c r="WXZ450" s="193"/>
      <c r="WYA450" s="193"/>
      <c r="WYB450" s="193"/>
      <c r="WYC450" s="193"/>
      <c r="WYD450" s="193"/>
      <c r="WYE450" s="193"/>
      <c r="WYF450" s="193"/>
      <c r="WYG450" s="193"/>
      <c r="WYH450" s="193"/>
      <c r="WYI450" s="193"/>
      <c r="WYJ450" s="193"/>
      <c r="WYK450" s="193"/>
      <c r="WYL450" s="193"/>
      <c r="WYM450" s="193"/>
      <c r="WYN450" s="193"/>
      <c r="WYO450" s="193"/>
      <c r="WYP450" s="193"/>
      <c r="WYQ450" s="193"/>
      <c r="WYR450" s="193"/>
      <c r="WYS450" s="193"/>
      <c r="WYT450" s="193"/>
      <c r="WYU450" s="193"/>
      <c r="WYV450" s="193"/>
      <c r="WYW450" s="193"/>
      <c r="WYX450" s="193"/>
      <c r="WYY450" s="193"/>
      <c r="WYZ450" s="193"/>
      <c r="WZA450" s="193"/>
      <c r="WZB450" s="193"/>
      <c r="WZC450" s="193"/>
      <c r="WZD450" s="193"/>
      <c r="WZE450" s="193"/>
      <c r="WZF450" s="193"/>
      <c r="WZG450" s="193"/>
      <c r="WZH450" s="193"/>
      <c r="WZI450" s="193"/>
      <c r="WZJ450" s="193"/>
      <c r="WZK450" s="193"/>
      <c r="WZL450" s="193"/>
      <c r="WZM450" s="193"/>
      <c r="WZN450" s="193"/>
      <c r="WZO450" s="193"/>
      <c r="WZP450" s="193"/>
      <c r="WZQ450" s="193"/>
      <c r="WZR450" s="193"/>
      <c r="WZS450" s="193"/>
      <c r="WZT450" s="193"/>
      <c r="WZU450" s="193"/>
      <c r="WZV450" s="193"/>
      <c r="WZW450" s="193"/>
      <c r="WZX450" s="193"/>
      <c r="WZY450" s="193"/>
      <c r="WZZ450" s="193"/>
      <c r="XAA450" s="193"/>
      <c r="XAB450" s="193"/>
      <c r="XAC450" s="193"/>
      <c r="XAD450" s="193"/>
      <c r="XAE450" s="193"/>
      <c r="XAF450" s="193"/>
      <c r="XAG450" s="193"/>
      <c r="XAH450" s="193"/>
      <c r="XAI450" s="193"/>
      <c r="XAJ450" s="193"/>
      <c r="XAK450" s="193"/>
      <c r="XAL450" s="193"/>
      <c r="XAM450" s="193"/>
      <c r="XAN450" s="193"/>
      <c r="XAO450" s="193"/>
      <c r="XAP450" s="193"/>
      <c r="XAQ450" s="193"/>
      <c r="XAR450" s="193"/>
      <c r="XAS450" s="193"/>
      <c r="XAT450" s="193"/>
      <c r="XAU450" s="193"/>
      <c r="XAV450" s="193"/>
      <c r="XAW450" s="193"/>
      <c r="XAX450" s="193"/>
      <c r="XAY450" s="193"/>
      <c r="XAZ450" s="193"/>
      <c r="XBA450" s="193"/>
      <c r="XBB450" s="193"/>
      <c r="XBC450" s="193"/>
      <c r="XBD450" s="193"/>
      <c r="XBE450" s="193"/>
      <c r="XBF450" s="193"/>
      <c r="XBG450" s="193"/>
      <c r="XBH450" s="193"/>
      <c r="XBI450" s="193"/>
      <c r="XBJ450" s="193"/>
      <c r="XBK450" s="193"/>
      <c r="XBL450" s="193"/>
      <c r="XBM450" s="193"/>
      <c r="XBN450" s="193"/>
      <c r="XBO450" s="193"/>
      <c r="XBP450" s="193"/>
      <c r="XBQ450" s="193"/>
      <c r="XBR450" s="193"/>
      <c r="XBS450" s="193"/>
      <c r="XBT450" s="193"/>
      <c r="XBU450" s="193"/>
      <c r="XBV450" s="193"/>
      <c r="XBW450" s="193"/>
      <c r="XBX450" s="193"/>
      <c r="XBY450" s="193"/>
      <c r="XBZ450" s="193"/>
      <c r="XCA450" s="193"/>
      <c r="XCB450" s="193"/>
      <c r="XCC450" s="193"/>
      <c r="XCD450" s="193"/>
      <c r="XCE450" s="193"/>
      <c r="XCF450" s="193"/>
      <c r="XCG450" s="193"/>
      <c r="XCH450" s="193"/>
      <c r="XCI450" s="193"/>
      <c r="XCJ450" s="193"/>
      <c r="XCK450" s="193"/>
      <c r="XCL450" s="193"/>
      <c r="XCM450" s="193"/>
      <c r="XCN450" s="193"/>
      <c r="XCO450" s="193"/>
      <c r="XCP450" s="193"/>
      <c r="XCQ450" s="193"/>
      <c r="XCR450" s="193"/>
      <c r="XCS450" s="193"/>
      <c r="XCT450" s="193"/>
      <c r="XCU450" s="193"/>
      <c r="XCV450" s="193"/>
      <c r="XCW450" s="193"/>
      <c r="XCX450" s="193"/>
      <c r="XCY450" s="193"/>
      <c r="XCZ450" s="193"/>
      <c r="XDA450" s="193"/>
      <c r="XDB450" s="193"/>
      <c r="XDC450" s="193"/>
      <c r="XDD450" s="193"/>
      <c r="XDE450" s="193"/>
      <c r="XDF450" s="193"/>
      <c r="XDG450" s="193"/>
      <c r="XDH450" s="193"/>
      <c r="XDI450" s="193"/>
      <c r="XDJ450" s="193"/>
      <c r="XDK450" s="193"/>
      <c r="XDL450" s="193"/>
      <c r="XDM450" s="193"/>
      <c r="XDN450" s="193"/>
      <c r="XDO450" s="193"/>
      <c r="XDP450" s="193"/>
      <c r="XDQ450" s="193"/>
      <c r="XDR450" s="193"/>
      <c r="XDS450" s="193"/>
      <c r="XDT450" s="193"/>
      <c r="XDU450" s="193"/>
      <c r="XDV450" s="193"/>
      <c r="XDW450" s="193"/>
      <c r="XDX450" s="193"/>
      <c r="XDY450" s="193"/>
      <c r="XDZ450" s="193"/>
      <c r="XEA450" s="193"/>
      <c r="XEB450" s="193"/>
      <c r="XEC450" s="193"/>
      <c r="XED450" s="193"/>
      <c r="XEE450" s="193"/>
      <c r="XEF450" s="193"/>
      <c r="XEG450" s="193"/>
      <c r="XEH450" s="193"/>
      <c r="XEI450" s="193"/>
      <c r="XEJ450" s="193"/>
      <c r="XEK450" s="193"/>
      <c r="XEL450" s="193"/>
      <c r="XEM450" s="193"/>
      <c r="XEN450" s="193"/>
      <c r="XEO450" s="193"/>
      <c r="XEP450" s="193"/>
      <c r="XEQ450" s="193"/>
      <c r="XER450" s="193"/>
      <c r="XES450" s="193"/>
      <c r="XET450" s="193"/>
      <c r="XEU450" s="193"/>
      <c r="XEV450" s="193"/>
      <c r="XEW450" s="193"/>
      <c r="XEX450" s="197"/>
      <c r="XEY450" s="197"/>
      <c r="XEZ450" s="197"/>
      <c r="XFA450" s="197"/>
      <c r="XFB450" s="197"/>
      <c r="XFC450" s="197"/>
    </row>
    <row r="451" s="4" customFormat="1" ht="69" customHeight="1" spans="1:42">
      <c r="A451" s="50" t="s">
        <v>1575</v>
      </c>
      <c r="B451" s="179" t="s">
        <v>1576</v>
      </c>
      <c r="C451" s="34" t="s">
        <v>1577</v>
      </c>
      <c r="D451" s="35" t="s">
        <v>134</v>
      </c>
      <c r="E451" s="33" t="s">
        <v>1578</v>
      </c>
      <c r="F451" s="36" t="s">
        <v>136</v>
      </c>
      <c r="G451" s="35" t="s">
        <v>1579</v>
      </c>
      <c r="H451" s="33" t="s">
        <v>138</v>
      </c>
      <c r="I451" s="33">
        <v>40</v>
      </c>
      <c r="J451" s="35"/>
      <c r="K451" s="35"/>
      <c r="L451" s="35"/>
      <c r="M451" s="35"/>
      <c r="N451" s="35"/>
      <c r="O451" s="35"/>
      <c r="P451" s="35"/>
      <c r="Q451" s="35"/>
      <c r="R451" s="35"/>
      <c r="S451" s="33">
        <v>35</v>
      </c>
      <c r="T451" s="35"/>
      <c r="U451" s="35"/>
      <c r="V451" s="35">
        <v>5</v>
      </c>
      <c r="W451" s="35" t="s">
        <v>139</v>
      </c>
      <c r="X451" s="35" t="s">
        <v>140</v>
      </c>
      <c r="Y451" s="35" t="s">
        <v>140</v>
      </c>
      <c r="Z451" s="35" t="s">
        <v>141</v>
      </c>
      <c r="AA451" s="35" t="s">
        <v>141</v>
      </c>
      <c r="AB451" s="35" t="s">
        <v>140</v>
      </c>
      <c r="AC451" s="35">
        <v>114</v>
      </c>
      <c r="AD451" s="35">
        <v>400</v>
      </c>
      <c r="AE451" s="35">
        <v>400</v>
      </c>
      <c r="AF451" s="72" t="s">
        <v>1580</v>
      </c>
      <c r="AG451" s="35"/>
      <c r="AH451" s="35"/>
      <c r="AO451" s="35" t="s">
        <v>141</v>
      </c>
      <c r="AP451" s="35" t="s">
        <v>144</v>
      </c>
    </row>
    <row r="452" s="4" customFormat="1" ht="69" customHeight="1" spans="1:42">
      <c r="A452" s="50" t="s">
        <v>1575</v>
      </c>
      <c r="B452" s="33" t="s">
        <v>1581</v>
      </c>
      <c r="C452" s="34" t="s">
        <v>1582</v>
      </c>
      <c r="D452" s="35" t="s">
        <v>197</v>
      </c>
      <c r="E452" s="33" t="s">
        <v>1583</v>
      </c>
      <c r="F452" s="36" t="s">
        <v>136</v>
      </c>
      <c r="G452" s="35" t="s">
        <v>1579</v>
      </c>
      <c r="H452" s="49" t="s">
        <v>227</v>
      </c>
      <c r="I452" s="33">
        <v>437</v>
      </c>
      <c r="J452" s="35"/>
      <c r="K452" s="35"/>
      <c r="M452" s="35"/>
      <c r="O452" s="35"/>
      <c r="P452" s="35"/>
      <c r="Q452" s="35"/>
      <c r="R452" s="35"/>
      <c r="S452" s="33">
        <v>300</v>
      </c>
      <c r="T452" s="35"/>
      <c r="U452" s="35"/>
      <c r="V452" s="35">
        <v>137</v>
      </c>
      <c r="W452" s="35" t="s">
        <v>139</v>
      </c>
      <c r="X452" s="35" t="s">
        <v>140</v>
      </c>
      <c r="Y452" s="35" t="s">
        <v>140</v>
      </c>
      <c r="Z452" s="35" t="s">
        <v>141</v>
      </c>
      <c r="AA452" s="35" t="s">
        <v>141</v>
      </c>
      <c r="AB452" s="35" t="s">
        <v>140</v>
      </c>
      <c r="AC452" s="35">
        <v>1317</v>
      </c>
      <c r="AD452" s="35">
        <v>1317</v>
      </c>
      <c r="AE452" s="35">
        <v>1317</v>
      </c>
      <c r="AF452" s="72" t="s">
        <v>1580</v>
      </c>
      <c r="AG452" s="35"/>
      <c r="AH452" s="35"/>
      <c r="AO452" s="35" t="s">
        <v>141</v>
      </c>
      <c r="AP452" s="35" t="s">
        <v>144</v>
      </c>
    </row>
    <row r="453" s="4" customFormat="1" ht="69" customHeight="1" spans="1:42">
      <c r="A453" s="50" t="s">
        <v>1575</v>
      </c>
      <c r="B453" s="180" t="s">
        <v>1584</v>
      </c>
      <c r="C453" s="180" t="s">
        <v>1585</v>
      </c>
      <c r="D453" s="35" t="s">
        <v>1586</v>
      </c>
      <c r="E453" s="180" t="s">
        <v>1587</v>
      </c>
      <c r="F453" s="36" t="s">
        <v>136</v>
      </c>
      <c r="G453" s="35" t="s">
        <v>1579</v>
      </c>
      <c r="H453" s="49" t="s">
        <v>227</v>
      </c>
      <c r="I453" s="180">
        <v>260</v>
      </c>
      <c r="J453" s="35"/>
      <c r="K453" s="35"/>
      <c r="L453" s="35"/>
      <c r="M453" s="35"/>
      <c r="N453" s="35"/>
      <c r="O453" s="35"/>
      <c r="P453" s="35"/>
      <c r="Q453" s="35"/>
      <c r="R453" s="35"/>
      <c r="S453" s="180">
        <v>240</v>
      </c>
      <c r="T453" s="35"/>
      <c r="U453" s="35"/>
      <c r="V453" s="35">
        <v>20</v>
      </c>
      <c r="W453" s="35" t="s">
        <v>139</v>
      </c>
      <c r="X453" s="35" t="s">
        <v>140</v>
      </c>
      <c r="Y453" s="35" t="s">
        <v>140</v>
      </c>
      <c r="Z453" s="35" t="s">
        <v>141</v>
      </c>
      <c r="AA453" s="35" t="s">
        <v>141</v>
      </c>
      <c r="AB453" s="35" t="s">
        <v>140</v>
      </c>
      <c r="AC453" s="35">
        <v>12</v>
      </c>
      <c r="AD453" s="33">
        <v>42</v>
      </c>
      <c r="AE453" s="33">
        <v>42</v>
      </c>
      <c r="AF453" s="72" t="s">
        <v>1580</v>
      </c>
      <c r="AG453" s="35"/>
      <c r="AH453" s="35"/>
      <c r="AO453" s="35" t="s">
        <v>141</v>
      </c>
      <c r="AP453" s="35" t="s">
        <v>144</v>
      </c>
    </row>
    <row r="454" ht="33.65" customHeight="1" spans="1:41">
      <c r="A454" s="50" t="s">
        <v>68</v>
      </c>
      <c r="B454" s="52"/>
      <c r="C454" s="52"/>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row>
    <row r="455" ht="33.65" customHeight="1" spans="1:41">
      <c r="A455" s="50" t="s">
        <v>69</v>
      </c>
      <c r="B455" s="52"/>
      <c r="C455" s="52"/>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row>
    <row r="456" ht="63" customHeight="1" spans="1:41">
      <c r="A456" s="117" t="s">
        <v>70</v>
      </c>
      <c r="B456" s="136" t="s">
        <v>1588</v>
      </c>
      <c r="C456" s="181" t="s">
        <v>1589</v>
      </c>
      <c r="D456" s="136" t="s">
        <v>906</v>
      </c>
      <c r="E456" s="136" t="s">
        <v>1590</v>
      </c>
      <c r="F456" s="136" t="s">
        <v>129</v>
      </c>
      <c r="G456" s="136" t="s">
        <v>1591</v>
      </c>
      <c r="H456" s="136" t="s">
        <v>1592</v>
      </c>
      <c r="I456" s="136">
        <v>163.97</v>
      </c>
      <c r="J456" s="136"/>
      <c r="K456" s="136"/>
      <c r="L456" s="136"/>
      <c r="M456" s="136"/>
      <c r="N456" s="136"/>
      <c r="O456" s="136">
        <v>163.97</v>
      </c>
      <c r="P456" s="136"/>
      <c r="Q456" s="136"/>
      <c r="R456" s="136"/>
      <c r="S456" s="136"/>
      <c r="T456" s="136"/>
      <c r="U456" s="136"/>
      <c r="V456" s="136"/>
      <c r="W456" s="136" t="s">
        <v>126</v>
      </c>
      <c r="X456" s="136" t="s">
        <v>108</v>
      </c>
      <c r="Y456" s="136" t="s">
        <v>127</v>
      </c>
      <c r="Z456" s="136" t="s">
        <v>127</v>
      </c>
      <c r="AA456" s="136" t="s">
        <v>127</v>
      </c>
      <c r="AB456" s="136" t="s">
        <v>127</v>
      </c>
      <c r="AC456" s="136">
        <v>8165</v>
      </c>
      <c r="AD456" s="136">
        <v>23800</v>
      </c>
      <c r="AE456" s="136">
        <v>26230</v>
      </c>
      <c r="AF456" s="136" t="s">
        <v>1593</v>
      </c>
      <c r="AG456" s="136" t="s">
        <v>1594</v>
      </c>
      <c r="AH456" s="136"/>
      <c r="AI456" s="136" t="s">
        <v>108</v>
      </c>
      <c r="AJ456" s="136" t="s">
        <v>1591</v>
      </c>
      <c r="AK456" s="136"/>
      <c r="AL456" s="136"/>
      <c r="AM456" s="136"/>
      <c r="AN456" s="136"/>
      <c r="AO456" s="136"/>
    </row>
    <row r="457" ht="32.4" customHeight="1" spans="1:41">
      <c r="A457" s="52" t="s">
        <v>71</v>
      </c>
      <c r="B457" s="52"/>
      <c r="C457" s="52"/>
      <c r="D457" s="52"/>
      <c r="E457" s="52"/>
      <c r="F457" s="52"/>
      <c r="G457" s="52"/>
      <c r="H457" s="52"/>
      <c r="I457" s="52">
        <f>SUM(I458:I473)</f>
        <v>1440.6</v>
      </c>
      <c r="J457" s="52">
        <f t="shared" ref="J457:V457" si="29">SUM(J458:J473)</f>
        <v>1432.6</v>
      </c>
      <c r="K457" s="52">
        <f>SUM(K458:K473)</f>
        <v>1432.6</v>
      </c>
      <c r="L457" s="52">
        <f>SUM(L458:L473)</f>
        <v>0</v>
      </c>
      <c r="M457" s="52">
        <f>SUM(M458:M473)</f>
        <v>0</v>
      </c>
      <c r="N457" s="52">
        <f>SUM(N458:N473)</f>
        <v>0</v>
      </c>
      <c r="O457" s="52">
        <f>SUM(O458:O473)</f>
        <v>8</v>
      </c>
      <c r="P457" s="52">
        <f>SUM(P458:P473)</f>
        <v>0</v>
      </c>
      <c r="Q457" s="52">
        <f>SUM(Q458:Q473)</f>
        <v>0</v>
      </c>
      <c r="R457" s="52">
        <f>SUM(R458:R473)</f>
        <v>0</v>
      </c>
      <c r="S457" s="52">
        <f>SUM(S458:S473)</f>
        <v>0</v>
      </c>
      <c r="T457" s="52">
        <f>SUM(T458:T473)</f>
        <v>0</v>
      </c>
      <c r="U457" s="52">
        <f>SUM(U458:U473)</f>
        <v>0</v>
      </c>
      <c r="V457" s="52">
        <f>SUM(V458:V473)</f>
        <v>0</v>
      </c>
      <c r="W457" s="52"/>
      <c r="X457" s="52"/>
      <c r="Y457" s="52"/>
      <c r="Z457" s="52"/>
      <c r="AA457" s="52"/>
      <c r="AB457" s="52"/>
      <c r="AC457" s="52"/>
      <c r="AD457" s="52"/>
      <c r="AE457" s="52"/>
      <c r="AF457" s="52"/>
      <c r="AG457" s="52"/>
      <c r="AH457" s="52"/>
      <c r="AI457" s="52"/>
      <c r="AJ457" s="52"/>
      <c r="AK457" s="52"/>
      <c r="AL457" s="52"/>
      <c r="AM457" s="52"/>
      <c r="AN457" s="52"/>
      <c r="AO457" s="52"/>
    </row>
    <row r="458" ht="71.25" spans="1:41">
      <c r="A458" s="52" t="s">
        <v>1595</v>
      </c>
      <c r="B458" s="52" t="s">
        <v>1596</v>
      </c>
      <c r="C458" s="52" t="s">
        <v>1597</v>
      </c>
      <c r="D458" s="52" t="s">
        <v>235</v>
      </c>
      <c r="E458" s="52" t="s">
        <v>243</v>
      </c>
      <c r="F458" s="52" t="s">
        <v>129</v>
      </c>
      <c r="G458" s="52" t="s">
        <v>237</v>
      </c>
      <c r="H458" s="52" t="s">
        <v>244</v>
      </c>
      <c r="I458" s="52">
        <v>120</v>
      </c>
      <c r="J458" s="52">
        <v>120</v>
      </c>
      <c r="K458" s="52">
        <v>120</v>
      </c>
      <c r="L458" s="52"/>
      <c r="M458" s="52"/>
      <c r="N458" s="52"/>
      <c r="O458" s="52"/>
      <c r="P458" s="52"/>
      <c r="Q458" s="52"/>
      <c r="R458" s="52"/>
      <c r="S458" s="52"/>
      <c r="T458" s="52"/>
      <c r="U458" s="52"/>
      <c r="V458" s="52"/>
      <c r="W458" s="52" t="s">
        <v>107</v>
      </c>
      <c r="X458" s="52" t="s">
        <v>108</v>
      </c>
      <c r="Y458" s="52" t="s">
        <v>127</v>
      </c>
      <c r="Z458" s="52" t="s">
        <v>127</v>
      </c>
      <c r="AA458" s="52" t="s">
        <v>127</v>
      </c>
      <c r="AB458" s="52" t="s">
        <v>127</v>
      </c>
      <c r="AC458" s="52">
        <v>38</v>
      </c>
      <c r="AD458" s="52">
        <v>144</v>
      </c>
      <c r="AE458" s="52">
        <v>144</v>
      </c>
      <c r="AF458" s="52" t="s">
        <v>1598</v>
      </c>
      <c r="AG458" s="52" t="s">
        <v>1599</v>
      </c>
      <c r="AH458" s="52"/>
      <c r="AI458" s="52"/>
      <c r="AJ458" s="52"/>
      <c r="AK458" s="52"/>
      <c r="AL458" s="52"/>
      <c r="AM458" s="52"/>
      <c r="AN458" s="52"/>
      <c r="AO458" s="52" t="s">
        <v>127</v>
      </c>
    </row>
    <row r="459" ht="57" spans="1:41">
      <c r="A459" s="52" t="s">
        <v>1595</v>
      </c>
      <c r="B459" s="52" t="s">
        <v>1600</v>
      </c>
      <c r="C459" s="52" t="s">
        <v>1601</v>
      </c>
      <c r="D459" s="52" t="s">
        <v>312</v>
      </c>
      <c r="E459" s="52" t="s">
        <v>313</v>
      </c>
      <c r="F459" s="52" t="s">
        <v>129</v>
      </c>
      <c r="G459" s="52" t="s">
        <v>237</v>
      </c>
      <c r="H459" s="52" t="s">
        <v>314</v>
      </c>
      <c r="I459" s="52">
        <v>30</v>
      </c>
      <c r="J459" s="52">
        <v>30</v>
      </c>
      <c r="K459" s="52">
        <v>30</v>
      </c>
      <c r="L459" s="52"/>
      <c r="M459" s="52"/>
      <c r="N459" s="52"/>
      <c r="O459" s="52"/>
      <c r="P459" s="52"/>
      <c r="Q459" s="52"/>
      <c r="R459" s="52"/>
      <c r="S459" s="52"/>
      <c r="T459" s="52"/>
      <c r="U459" s="52"/>
      <c r="V459" s="52"/>
      <c r="W459" s="52" t="s">
        <v>107</v>
      </c>
      <c r="X459" s="52" t="s">
        <v>108</v>
      </c>
      <c r="Y459" s="52" t="s">
        <v>127</v>
      </c>
      <c r="Z459" s="52" t="s">
        <v>108</v>
      </c>
      <c r="AA459" s="52" t="s">
        <v>108</v>
      </c>
      <c r="AB459" s="52" t="s">
        <v>127</v>
      </c>
      <c r="AC459" s="52">
        <v>199</v>
      </c>
      <c r="AD459" s="52">
        <v>543</v>
      </c>
      <c r="AE459" s="52">
        <v>543</v>
      </c>
      <c r="AF459" s="52" t="s">
        <v>239</v>
      </c>
      <c r="AG459" s="52" t="s">
        <v>1602</v>
      </c>
      <c r="AH459" s="52"/>
      <c r="AI459" s="52"/>
      <c r="AJ459" s="52"/>
      <c r="AK459" s="52"/>
      <c r="AL459" s="52"/>
      <c r="AM459" s="52"/>
      <c r="AN459" s="52"/>
      <c r="AO459" s="52" t="s">
        <v>127</v>
      </c>
    </row>
    <row r="460" ht="71.25" spans="1:41">
      <c r="A460" s="52" t="s">
        <v>1595</v>
      </c>
      <c r="B460" s="52" t="s">
        <v>1603</v>
      </c>
      <c r="C460" s="52" t="s">
        <v>1604</v>
      </c>
      <c r="D460" s="52" t="s">
        <v>312</v>
      </c>
      <c r="E460" s="52" t="s">
        <v>340</v>
      </c>
      <c r="F460" s="52" t="s">
        <v>129</v>
      </c>
      <c r="G460" s="52" t="s">
        <v>237</v>
      </c>
      <c r="H460" s="52" t="s">
        <v>341</v>
      </c>
      <c r="I460" s="52">
        <v>50</v>
      </c>
      <c r="J460" s="52">
        <v>50</v>
      </c>
      <c r="K460" s="52">
        <v>50</v>
      </c>
      <c r="L460" s="52"/>
      <c r="M460" s="52"/>
      <c r="N460" s="52"/>
      <c r="O460" s="52"/>
      <c r="P460" s="52"/>
      <c r="Q460" s="52"/>
      <c r="R460" s="52"/>
      <c r="S460" s="52"/>
      <c r="T460" s="52"/>
      <c r="U460" s="52"/>
      <c r="V460" s="52"/>
      <c r="W460" s="52" t="s">
        <v>107</v>
      </c>
      <c r="X460" s="52" t="s">
        <v>108</v>
      </c>
      <c r="Y460" s="52" t="s">
        <v>127</v>
      </c>
      <c r="Z460" s="52" t="s">
        <v>108</v>
      </c>
      <c r="AA460" s="52" t="s">
        <v>108</v>
      </c>
      <c r="AB460" s="52" t="s">
        <v>127</v>
      </c>
      <c r="AC460" s="52">
        <v>24</v>
      </c>
      <c r="AD460" s="52">
        <v>72</v>
      </c>
      <c r="AE460" s="52">
        <v>72</v>
      </c>
      <c r="AF460" s="52" t="s">
        <v>239</v>
      </c>
      <c r="AG460" s="52" t="s">
        <v>1605</v>
      </c>
      <c r="AH460" s="52"/>
      <c r="AI460" s="52"/>
      <c r="AJ460" s="52"/>
      <c r="AK460" s="52"/>
      <c r="AL460" s="52"/>
      <c r="AM460" s="52"/>
      <c r="AN460" s="52"/>
      <c r="AO460" s="52" t="s">
        <v>127</v>
      </c>
    </row>
    <row r="461" ht="57" spans="1:41">
      <c r="A461" s="52" t="s">
        <v>1595</v>
      </c>
      <c r="B461" s="52" t="s">
        <v>1606</v>
      </c>
      <c r="C461" s="52" t="s">
        <v>1607</v>
      </c>
      <c r="D461" s="52" t="s">
        <v>712</v>
      </c>
      <c r="E461" s="52" t="s">
        <v>767</v>
      </c>
      <c r="F461" s="52" t="s">
        <v>129</v>
      </c>
      <c r="G461" s="52" t="s">
        <v>237</v>
      </c>
      <c r="H461" s="52" t="s">
        <v>768</v>
      </c>
      <c r="I461" s="52">
        <v>100</v>
      </c>
      <c r="J461" s="52">
        <v>100</v>
      </c>
      <c r="K461" s="52">
        <v>100</v>
      </c>
      <c r="L461" s="52"/>
      <c r="M461" s="52"/>
      <c r="N461" s="52"/>
      <c r="O461" s="52"/>
      <c r="P461" s="52"/>
      <c r="Q461" s="52"/>
      <c r="R461" s="52"/>
      <c r="S461" s="52"/>
      <c r="T461" s="52"/>
      <c r="U461" s="52"/>
      <c r="V461" s="52"/>
      <c r="W461" s="52" t="s">
        <v>126</v>
      </c>
      <c r="X461" s="52" t="s">
        <v>108</v>
      </c>
      <c r="Y461" s="52" t="s">
        <v>108</v>
      </c>
      <c r="Z461" s="52" t="s">
        <v>127</v>
      </c>
      <c r="AA461" s="52" t="s">
        <v>127</v>
      </c>
      <c r="AB461" s="52" t="s">
        <v>127</v>
      </c>
      <c r="AC461" s="52">
        <v>173</v>
      </c>
      <c r="AD461" s="52">
        <v>556</v>
      </c>
      <c r="AE461" s="52">
        <v>2035</v>
      </c>
      <c r="AF461" s="52" t="s">
        <v>1608</v>
      </c>
      <c r="AG461" s="52" t="s">
        <v>1609</v>
      </c>
      <c r="AH461" s="52"/>
      <c r="AI461" s="52"/>
      <c r="AJ461" s="52"/>
      <c r="AK461" s="52"/>
      <c r="AL461" s="52"/>
      <c r="AM461" s="52"/>
      <c r="AN461" s="52"/>
      <c r="AO461" s="52"/>
    </row>
    <row r="462" ht="57" spans="1:41">
      <c r="A462" s="52" t="s">
        <v>1595</v>
      </c>
      <c r="B462" s="52" t="s">
        <v>1610</v>
      </c>
      <c r="C462" s="52" t="s">
        <v>1611</v>
      </c>
      <c r="D462" s="52" t="s">
        <v>712</v>
      </c>
      <c r="E462" s="52" t="s">
        <v>739</v>
      </c>
      <c r="F462" s="52" t="s">
        <v>129</v>
      </c>
      <c r="G462" s="52" t="s">
        <v>237</v>
      </c>
      <c r="H462" s="52" t="s">
        <v>740</v>
      </c>
      <c r="I462" s="78">
        <v>192</v>
      </c>
      <c r="J462" s="78">
        <v>192</v>
      </c>
      <c r="K462" s="78">
        <v>192</v>
      </c>
      <c r="L462" s="52"/>
      <c r="M462" s="52"/>
      <c r="N462" s="52"/>
      <c r="O462" s="52"/>
      <c r="P462" s="52"/>
      <c r="Q462" s="52"/>
      <c r="R462" s="52"/>
      <c r="S462" s="52"/>
      <c r="T462" s="52"/>
      <c r="U462" s="52"/>
      <c r="V462" s="52"/>
      <c r="W462" s="52" t="s">
        <v>126</v>
      </c>
      <c r="X462" s="52" t="s">
        <v>108</v>
      </c>
      <c r="Y462" s="52" t="s">
        <v>108</v>
      </c>
      <c r="Z462" s="52" t="s">
        <v>127</v>
      </c>
      <c r="AA462" s="52" t="s">
        <v>127</v>
      </c>
      <c r="AB462" s="52" t="s">
        <v>127</v>
      </c>
      <c r="AC462" s="52">
        <v>103</v>
      </c>
      <c r="AD462" s="52">
        <v>298</v>
      </c>
      <c r="AE462" s="52">
        <v>1183</v>
      </c>
      <c r="AF462" s="52" t="s">
        <v>1608</v>
      </c>
      <c r="AG462" s="52" t="s">
        <v>1612</v>
      </c>
      <c r="AH462" s="52"/>
      <c r="AI462" s="52"/>
      <c r="AJ462" s="52"/>
      <c r="AK462" s="52"/>
      <c r="AL462" s="52"/>
      <c r="AM462" s="52"/>
      <c r="AN462" s="52"/>
      <c r="AO462" s="52"/>
    </row>
    <row r="463" ht="57" spans="1:41">
      <c r="A463" s="52" t="s">
        <v>1595</v>
      </c>
      <c r="B463" s="52" t="s">
        <v>1613</v>
      </c>
      <c r="C463" s="52" t="s">
        <v>1614</v>
      </c>
      <c r="D463" s="52" t="s">
        <v>712</v>
      </c>
      <c r="E463" s="52" t="s">
        <v>739</v>
      </c>
      <c r="F463" s="52" t="s">
        <v>129</v>
      </c>
      <c r="G463" s="52" t="s">
        <v>237</v>
      </c>
      <c r="H463" s="52" t="s">
        <v>740</v>
      </c>
      <c r="I463" s="52">
        <v>72</v>
      </c>
      <c r="J463" s="52">
        <v>72</v>
      </c>
      <c r="K463" s="52">
        <v>72</v>
      </c>
      <c r="L463" s="52"/>
      <c r="M463" s="52"/>
      <c r="N463" s="52"/>
      <c r="O463" s="52"/>
      <c r="P463" s="52"/>
      <c r="Q463" s="52"/>
      <c r="R463" s="52"/>
      <c r="S463" s="52"/>
      <c r="T463" s="52"/>
      <c r="U463" s="52"/>
      <c r="V463" s="52"/>
      <c r="W463" s="52" t="s">
        <v>126</v>
      </c>
      <c r="X463" s="52" t="s">
        <v>108</v>
      </c>
      <c r="Y463" s="52" t="s">
        <v>108</v>
      </c>
      <c r="Z463" s="52" t="s">
        <v>127</v>
      </c>
      <c r="AA463" s="52" t="s">
        <v>127</v>
      </c>
      <c r="AB463" s="52" t="s">
        <v>127</v>
      </c>
      <c r="AC463" s="52">
        <v>103</v>
      </c>
      <c r="AD463" s="52">
        <v>298</v>
      </c>
      <c r="AE463" s="52">
        <v>1183</v>
      </c>
      <c r="AF463" s="52" t="s">
        <v>1608</v>
      </c>
      <c r="AG463" s="52" t="s">
        <v>1612</v>
      </c>
      <c r="AH463" s="52"/>
      <c r="AI463" s="52"/>
      <c r="AJ463" s="52"/>
      <c r="AK463" s="52"/>
      <c r="AL463" s="52"/>
      <c r="AM463" s="52"/>
      <c r="AN463" s="52"/>
      <c r="AO463" s="52"/>
    </row>
    <row r="464" ht="57" spans="1:41">
      <c r="A464" s="52" t="s">
        <v>1595</v>
      </c>
      <c r="B464" s="52" t="s">
        <v>1615</v>
      </c>
      <c r="C464" s="52" t="s">
        <v>1616</v>
      </c>
      <c r="D464" s="52" t="s">
        <v>712</v>
      </c>
      <c r="E464" s="52" t="s">
        <v>739</v>
      </c>
      <c r="F464" s="52" t="s">
        <v>129</v>
      </c>
      <c r="G464" s="52" t="s">
        <v>237</v>
      </c>
      <c r="H464" s="52" t="s">
        <v>740</v>
      </c>
      <c r="I464" s="52">
        <v>78</v>
      </c>
      <c r="J464" s="52">
        <v>78</v>
      </c>
      <c r="K464" s="52">
        <v>78</v>
      </c>
      <c r="L464" s="52"/>
      <c r="M464" s="52"/>
      <c r="N464" s="52"/>
      <c r="O464" s="52"/>
      <c r="P464" s="52"/>
      <c r="Q464" s="52"/>
      <c r="R464" s="52"/>
      <c r="S464" s="52"/>
      <c r="T464" s="52"/>
      <c r="U464" s="52"/>
      <c r="V464" s="52"/>
      <c r="W464" s="52" t="s">
        <v>126</v>
      </c>
      <c r="X464" s="52" t="s">
        <v>108</v>
      </c>
      <c r="Y464" s="52" t="s">
        <v>108</v>
      </c>
      <c r="Z464" s="52" t="s">
        <v>127</v>
      </c>
      <c r="AA464" s="52" t="s">
        <v>127</v>
      </c>
      <c r="AB464" s="52" t="s">
        <v>127</v>
      </c>
      <c r="AC464" s="52">
        <v>103</v>
      </c>
      <c r="AD464" s="52">
        <v>298</v>
      </c>
      <c r="AE464" s="52">
        <v>1183</v>
      </c>
      <c r="AF464" s="52" t="s">
        <v>1608</v>
      </c>
      <c r="AG464" s="52" t="s">
        <v>1612</v>
      </c>
      <c r="AH464" s="52"/>
      <c r="AI464" s="52"/>
      <c r="AJ464" s="52"/>
      <c r="AK464" s="52"/>
      <c r="AL464" s="52"/>
      <c r="AM464" s="52"/>
      <c r="AN464" s="52"/>
      <c r="AO464" s="52"/>
    </row>
    <row r="465" ht="57" spans="1:41">
      <c r="A465" s="52" t="s">
        <v>1595</v>
      </c>
      <c r="B465" s="52" t="s">
        <v>1617</v>
      </c>
      <c r="C465" s="52" t="s">
        <v>1618</v>
      </c>
      <c r="D465" s="52" t="s">
        <v>712</v>
      </c>
      <c r="E465" s="52" t="s">
        <v>739</v>
      </c>
      <c r="F465" s="52" t="s">
        <v>129</v>
      </c>
      <c r="G465" s="52" t="s">
        <v>237</v>
      </c>
      <c r="H465" s="52" t="s">
        <v>740</v>
      </c>
      <c r="I465" s="52">
        <v>315</v>
      </c>
      <c r="J465" s="52">
        <v>315</v>
      </c>
      <c r="K465" s="52">
        <v>315</v>
      </c>
      <c r="L465" s="52"/>
      <c r="M465" s="52"/>
      <c r="N465" s="52"/>
      <c r="O465" s="52"/>
      <c r="P465" s="52"/>
      <c r="Q465" s="52"/>
      <c r="R465" s="52"/>
      <c r="S465" s="52"/>
      <c r="T465" s="52"/>
      <c r="U465" s="52"/>
      <c r="V465" s="52"/>
      <c r="W465" s="52" t="s">
        <v>126</v>
      </c>
      <c r="X465" s="52" t="s">
        <v>108</v>
      </c>
      <c r="Y465" s="52" t="s">
        <v>108</v>
      </c>
      <c r="Z465" s="52" t="s">
        <v>127</v>
      </c>
      <c r="AA465" s="52" t="s">
        <v>127</v>
      </c>
      <c r="AB465" s="52" t="s">
        <v>127</v>
      </c>
      <c r="AC465" s="52">
        <v>103</v>
      </c>
      <c r="AD465" s="52">
        <v>298</v>
      </c>
      <c r="AE465" s="52">
        <v>1183</v>
      </c>
      <c r="AF465" s="52" t="s">
        <v>1608</v>
      </c>
      <c r="AG465" s="52" t="s">
        <v>1612</v>
      </c>
      <c r="AH465" s="52"/>
      <c r="AI465" s="52"/>
      <c r="AJ465" s="52"/>
      <c r="AK465" s="52"/>
      <c r="AL465" s="52"/>
      <c r="AM465" s="52"/>
      <c r="AN465" s="52"/>
      <c r="AO465" s="52"/>
    </row>
    <row r="466" ht="57" spans="1:41">
      <c r="A466" s="52" t="s">
        <v>1595</v>
      </c>
      <c r="B466" s="52" t="s">
        <v>1619</v>
      </c>
      <c r="C466" s="52" t="s">
        <v>1620</v>
      </c>
      <c r="D466" s="52" t="s">
        <v>712</v>
      </c>
      <c r="E466" s="52" t="s">
        <v>1011</v>
      </c>
      <c r="F466" s="52" t="s">
        <v>129</v>
      </c>
      <c r="G466" s="52" t="s">
        <v>237</v>
      </c>
      <c r="H466" s="52" t="s">
        <v>1012</v>
      </c>
      <c r="I466" s="52">
        <v>8</v>
      </c>
      <c r="J466" s="52"/>
      <c r="K466" s="52"/>
      <c r="L466" s="52"/>
      <c r="M466" s="52"/>
      <c r="N466" s="52"/>
      <c r="O466" s="52">
        <v>8</v>
      </c>
      <c r="P466" s="52"/>
      <c r="Q466" s="52"/>
      <c r="R466" s="52"/>
      <c r="S466" s="52"/>
      <c r="T466" s="52"/>
      <c r="U466" s="52"/>
      <c r="V466" s="52"/>
      <c r="W466" s="52" t="s">
        <v>126</v>
      </c>
      <c r="X466" s="52" t="s">
        <v>108</v>
      </c>
      <c r="Y466" s="52" t="s">
        <v>127</v>
      </c>
      <c r="Z466" s="52" t="s">
        <v>127</v>
      </c>
      <c r="AA466" s="52" t="s">
        <v>127</v>
      </c>
      <c r="AB466" s="52" t="s">
        <v>127</v>
      </c>
      <c r="AC466" s="52">
        <v>62</v>
      </c>
      <c r="AD466" s="52">
        <v>145</v>
      </c>
      <c r="AE466" s="52">
        <v>1204</v>
      </c>
      <c r="AF466" s="52" t="s">
        <v>1608</v>
      </c>
      <c r="AG466" s="52" t="s">
        <v>1621</v>
      </c>
      <c r="AH466" s="52"/>
      <c r="AI466" s="52"/>
      <c r="AJ466" s="52"/>
      <c r="AK466" s="52"/>
      <c r="AL466" s="52"/>
      <c r="AM466" s="52"/>
      <c r="AN466" s="52"/>
      <c r="AO466" s="52"/>
    </row>
    <row r="467" ht="57" spans="1:41">
      <c r="A467" s="52" t="s">
        <v>1595</v>
      </c>
      <c r="B467" s="52" t="s">
        <v>1622</v>
      </c>
      <c r="C467" s="52" t="s">
        <v>1623</v>
      </c>
      <c r="D467" s="52" t="s">
        <v>712</v>
      </c>
      <c r="E467" s="52" t="s">
        <v>730</v>
      </c>
      <c r="F467" s="52" t="s">
        <v>129</v>
      </c>
      <c r="G467" s="52" t="s">
        <v>237</v>
      </c>
      <c r="H467" s="52" t="s">
        <v>1624</v>
      </c>
      <c r="I467" s="52">
        <v>28.8</v>
      </c>
      <c r="J467" s="52">
        <v>28.8</v>
      </c>
      <c r="K467" s="52">
        <v>28.8</v>
      </c>
      <c r="L467" s="52"/>
      <c r="M467" s="52"/>
      <c r="N467" s="52"/>
      <c r="O467" s="52"/>
      <c r="P467" s="52"/>
      <c r="Q467" s="52"/>
      <c r="R467" s="52"/>
      <c r="S467" s="52"/>
      <c r="T467" s="52"/>
      <c r="U467" s="52"/>
      <c r="V467" s="52"/>
      <c r="W467" s="52" t="s">
        <v>126</v>
      </c>
      <c r="X467" s="52" t="s">
        <v>108</v>
      </c>
      <c r="Y467" s="52" t="s">
        <v>127</v>
      </c>
      <c r="Z467" s="52" t="s">
        <v>127</v>
      </c>
      <c r="AA467" s="52" t="s">
        <v>127</v>
      </c>
      <c r="AB467" s="52" t="s">
        <v>127</v>
      </c>
      <c r="AC467" s="52">
        <v>85</v>
      </c>
      <c r="AD467" s="52">
        <v>281</v>
      </c>
      <c r="AE467" s="52">
        <v>1487</v>
      </c>
      <c r="AF467" s="52" t="s">
        <v>1625</v>
      </c>
      <c r="AG467" s="52" t="s">
        <v>1626</v>
      </c>
      <c r="AH467" s="52"/>
      <c r="AI467" s="52"/>
      <c r="AJ467" s="52"/>
      <c r="AK467" s="52"/>
      <c r="AL467" s="52"/>
      <c r="AM467" s="52"/>
      <c r="AN467" s="52"/>
      <c r="AO467" s="52"/>
    </row>
    <row r="468" ht="57" spans="1:41">
      <c r="A468" s="52" t="s">
        <v>1595</v>
      </c>
      <c r="B468" s="52" t="s">
        <v>1627</v>
      </c>
      <c r="C468" s="52" t="s">
        <v>1623</v>
      </c>
      <c r="D468" s="52" t="s">
        <v>712</v>
      </c>
      <c r="E468" s="52" t="s">
        <v>730</v>
      </c>
      <c r="F468" s="52" t="s">
        <v>129</v>
      </c>
      <c r="G468" s="52" t="s">
        <v>237</v>
      </c>
      <c r="H468" s="52" t="s">
        <v>1624</v>
      </c>
      <c r="I468" s="52">
        <v>28.8</v>
      </c>
      <c r="J468" s="52">
        <v>28.8</v>
      </c>
      <c r="K468" s="52">
        <v>28.8</v>
      </c>
      <c r="L468" s="52"/>
      <c r="M468" s="52"/>
      <c r="N468" s="52"/>
      <c r="O468" s="52"/>
      <c r="P468" s="52"/>
      <c r="Q468" s="52"/>
      <c r="R468" s="52"/>
      <c r="S468" s="52"/>
      <c r="T468" s="52"/>
      <c r="U468" s="52"/>
      <c r="V468" s="52"/>
      <c r="W468" s="52" t="s">
        <v>126</v>
      </c>
      <c r="X468" s="52" t="s">
        <v>108</v>
      </c>
      <c r="Y468" s="52" t="s">
        <v>127</v>
      </c>
      <c r="Z468" s="52" t="s">
        <v>127</v>
      </c>
      <c r="AA468" s="52" t="s">
        <v>127</v>
      </c>
      <c r="AB468" s="52" t="s">
        <v>127</v>
      </c>
      <c r="AC468" s="52">
        <v>85</v>
      </c>
      <c r="AD468" s="52">
        <v>281</v>
      </c>
      <c r="AE468" s="52">
        <v>1487</v>
      </c>
      <c r="AF468" s="52" t="s">
        <v>1625</v>
      </c>
      <c r="AG468" s="52" t="s">
        <v>1626</v>
      </c>
      <c r="AH468" s="52"/>
      <c r="AI468" s="52"/>
      <c r="AJ468" s="52"/>
      <c r="AK468" s="52"/>
      <c r="AL468" s="52"/>
      <c r="AM468" s="52"/>
      <c r="AN468" s="52"/>
      <c r="AO468" s="52"/>
    </row>
    <row r="469" ht="57" spans="1:41">
      <c r="A469" s="52" t="s">
        <v>1595</v>
      </c>
      <c r="B469" s="52" t="s">
        <v>1628</v>
      </c>
      <c r="C469" s="52" t="s">
        <v>1629</v>
      </c>
      <c r="D469" s="52" t="s">
        <v>712</v>
      </c>
      <c r="E469" s="52" t="s">
        <v>713</v>
      </c>
      <c r="F469" s="52" t="s">
        <v>129</v>
      </c>
      <c r="G469" s="52" t="s">
        <v>237</v>
      </c>
      <c r="H469" s="52" t="s">
        <v>714</v>
      </c>
      <c r="I469" s="52">
        <v>12</v>
      </c>
      <c r="J469" s="52">
        <v>12</v>
      </c>
      <c r="K469" s="52">
        <v>12</v>
      </c>
      <c r="L469" s="52"/>
      <c r="M469" s="52"/>
      <c r="N469" s="52"/>
      <c r="O469" s="52"/>
      <c r="P469" s="52"/>
      <c r="Q469" s="52"/>
      <c r="R469" s="52"/>
      <c r="S469" s="52"/>
      <c r="T469" s="52"/>
      <c r="U469" s="52"/>
      <c r="V469" s="52"/>
      <c r="W469" s="52" t="s">
        <v>107</v>
      </c>
      <c r="X469" s="52" t="s">
        <v>108</v>
      </c>
      <c r="Y469" s="52" t="s">
        <v>108</v>
      </c>
      <c r="Z469" s="52" t="s">
        <v>127</v>
      </c>
      <c r="AA469" s="52" t="s">
        <v>127</v>
      </c>
      <c r="AB469" s="52" t="s">
        <v>127</v>
      </c>
      <c r="AC469" s="52">
        <v>148</v>
      </c>
      <c r="AD469" s="52">
        <v>440</v>
      </c>
      <c r="AE469" s="52">
        <v>1517</v>
      </c>
      <c r="AF469" s="52" t="s">
        <v>1625</v>
      </c>
      <c r="AG469" s="52" t="s">
        <v>1630</v>
      </c>
      <c r="AH469" s="52"/>
      <c r="AI469" s="52"/>
      <c r="AJ469" s="52"/>
      <c r="AK469" s="52"/>
      <c r="AL469" s="52"/>
      <c r="AM469" s="52"/>
      <c r="AN469" s="52"/>
      <c r="AO469" s="52"/>
    </row>
    <row r="470" ht="57" spans="1:41">
      <c r="A470" s="52" t="s">
        <v>1595</v>
      </c>
      <c r="B470" s="52" t="s">
        <v>1631</v>
      </c>
      <c r="C470" s="52" t="s">
        <v>1632</v>
      </c>
      <c r="D470" s="52" t="s">
        <v>712</v>
      </c>
      <c r="E470" s="52" t="s">
        <v>1016</v>
      </c>
      <c r="F470" s="52" t="s">
        <v>129</v>
      </c>
      <c r="G470" s="52" t="s">
        <v>237</v>
      </c>
      <c r="H470" s="52" t="s">
        <v>1633</v>
      </c>
      <c r="I470" s="52">
        <v>200</v>
      </c>
      <c r="J470" s="52">
        <v>200</v>
      </c>
      <c r="K470" s="52">
        <v>200</v>
      </c>
      <c r="L470" s="52"/>
      <c r="M470" s="52"/>
      <c r="N470" s="52"/>
      <c r="O470" s="52"/>
      <c r="P470" s="52"/>
      <c r="Q470" s="52"/>
      <c r="R470" s="52"/>
      <c r="S470" s="52"/>
      <c r="T470" s="52"/>
      <c r="U470" s="52"/>
      <c r="V470" s="52"/>
      <c r="W470" s="52" t="s">
        <v>126</v>
      </c>
      <c r="X470" s="52" t="s">
        <v>108</v>
      </c>
      <c r="Y470" s="52" t="s">
        <v>127</v>
      </c>
      <c r="Z470" s="52" t="s">
        <v>127</v>
      </c>
      <c r="AA470" s="52" t="s">
        <v>127</v>
      </c>
      <c r="AB470" s="52" t="s">
        <v>127</v>
      </c>
      <c r="AC470" s="52">
        <v>106</v>
      </c>
      <c r="AD470" s="52">
        <v>343</v>
      </c>
      <c r="AE470" s="52">
        <v>1274</v>
      </c>
      <c r="AF470" s="52" t="s">
        <v>1608</v>
      </c>
      <c r="AG470" s="52" t="s">
        <v>1634</v>
      </c>
      <c r="AH470" s="52"/>
      <c r="AI470" s="52"/>
      <c r="AJ470" s="52"/>
      <c r="AK470" s="52"/>
      <c r="AL470" s="52"/>
      <c r="AM470" s="52"/>
      <c r="AN470" s="52"/>
      <c r="AO470" s="52"/>
    </row>
    <row r="471" ht="57" spans="1:41">
      <c r="A471" s="52" t="s">
        <v>1595</v>
      </c>
      <c r="B471" s="52" t="s">
        <v>1635</v>
      </c>
      <c r="C471" s="52" t="s">
        <v>1636</v>
      </c>
      <c r="D471" s="52" t="s">
        <v>816</v>
      </c>
      <c r="E471" s="52" t="s">
        <v>836</v>
      </c>
      <c r="F471" s="52" t="s">
        <v>129</v>
      </c>
      <c r="G471" s="52" t="s">
        <v>237</v>
      </c>
      <c r="H471" s="52" t="s">
        <v>837</v>
      </c>
      <c r="I471" s="52">
        <v>36</v>
      </c>
      <c r="J471" s="52">
        <v>36</v>
      </c>
      <c r="K471" s="52">
        <v>36</v>
      </c>
      <c r="L471" s="52"/>
      <c r="M471" s="52"/>
      <c r="N471" s="52"/>
      <c r="O471" s="52"/>
      <c r="P471" s="52"/>
      <c r="Q471" s="52"/>
      <c r="R471" s="52"/>
      <c r="S471" s="52"/>
      <c r="T471" s="52"/>
      <c r="U471" s="52"/>
      <c r="V471" s="52"/>
      <c r="W471" s="52" t="s">
        <v>126</v>
      </c>
      <c r="X471" s="52" t="s">
        <v>108</v>
      </c>
      <c r="Y471" s="52" t="s">
        <v>108</v>
      </c>
      <c r="Z471" s="52" t="s">
        <v>127</v>
      </c>
      <c r="AA471" s="52" t="s">
        <v>127</v>
      </c>
      <c r="AB471" s="52" t="s">
        <v>127</v>
      </c>
      <c r="AC471" s="52">
        <v>158</v>
      </c>
      <c r="AD471" s="52">
        <v>550</v>
      </c>
      <c r="AE471" s="52">
        <v>1207</v>
      </c>
      <c r="AF471" s="52" t="s">
        <v>1637</v>
      </c>
      <c r="AG471" s="52" t="s">
        <v>1638</v>
      </c>
      <c r="AH471" s="52"/>
      <c r="AI471" s="52"/>
      <c r="AJ471" s="52"/>
      <c r="AK471" s="52"/>
      <c r="AL471" s="52"/>
      <c r="AM471" s="52"/>
      <c r="AN471" s="52"/>
      <c r="AO471" s="52"/>
    </row>
    <row r="472" ht="42.75" spans="1:41">
      <c r="A472" s="52" t="s">
        <v>1595</v>
      </c>
      <c r="B472" s="52" t="s">
        <v>1639</v>
      </c>
      <c r="C472" s="52" t="s">
        <v>1640</v>
      </c>
      <c r="D472" s="52" t="s">
        <v>816</v>
      </c>
      <c r="E472" s="52" t="s">
        <v>902</v>
      </c>
      <c r="F472" s="52" t="s">
        <v>129</v>
      </c>
      <c r="G472" s="52" t="s">
        <v>237</v>
      </c>
      <c r="H472" s="52" t="s">
        <v>1641</v>
      </c>
      <c r="I472" s="52">
        <v>40</v>
      </c>
      <c r="J472" s="52">
        <v>40</v>
      </c>
      <c r="K472" s="52">
        <v>40</v>
      </c>
      <c r="L472" s="52"/>
      <c r="M472" s="52"/>
      <c r="N472" s="52"/>
      <c r="O472" s="52"/>
      <c r="P472" s="52"/>
      <c r="Q472" s="52"/>
      <c r="R472" s="52"/>
      <c r="S472" s="52"/>
      <c r="T472" s="52"/>
      <c r="U472" s="52"/>
      <c r="V472" s="52"/>
      <c r="W472" s="52" t="s">
        <v>126</v>
      </c>
      <c r="X472" s="52" t="s">
        <v>108</v>
      </c>
      <c r="Y472" s="52" t="s">
        <v>108</v>
      </c>
      <c r="Z472" s="52" t="s">
        <v>127</v>
      </c>
      <c r="AA472" s="52" t="s">
        <v>127</v>
      </c>
      <c r="AB472" s="52" t="s">
        <v>127</v>
      </c>
      <c r="AC472" s="52">
        <v>90</v>
      </c>
      <c r="AD472" s="52">
        <v>300</v>
      </c>
      <c r="AE472" s="52">
        <v>1090</v>
      </c>
      <c r="AF472" s="52" t="s">
        <v>1642</v>
      </c>
      <c r="AG472" s="52" t="s">
        <v>1643</v>
      </c>
      <c r="AH472" s="52"/>
      <c r="AI472" s="52"/>
      <c r="AJ472" s="52"/>
      <c r="AK472" s="52"/>
      <c r="AL472" s="52"/>
      <c r="AM472" s="52"/>
      <c r="AN472" s="52"/>
      <c r="AO472" s="52"/>
    </row>
    <row r="473" s="11" customFormat="1" ht="72" spans="1:41">
      <c r="A473" s="182" t="s">
        <v>1644</v>
      </c>
      <c r="B473" s="183" t="s">
        <v>1645</v>
      </c>
      <c r="C473" s="183" t="s">
        <v>1646</v>
      </c>
      <c r="D473" s="127" t="s">
        <v>562</v>
      </c>
      <c r="E473" s="184" t="s">
        <v>563</v>
      </c>
      <c r="F473" s="185" t="s">
        <v>129</v>
      </c>
      <c r="G473" s="127" t="s">
        <v>1647</v>
      </c>
      <c r="H473" s="127" t="s">
        <v>1648</v>
      </c>
      <c r="I473" s="127">
        <v>130</v>
      </c>
      <c r="J473" s="127">
        <v>130</v>
      </c>
      <c r="K473" s="127">
        <v>130</v>
      </c>
      <c r="L473" s="127"/>
      <c r="M473" s="127"/>
      <c r="N473" s="127"/>
      <c r="O473" s="187"/>
      <c r="P473" s="127"/>
      <c r="Q473" s="127"/>
      <c r="R473" s="127"/>
      <c r="S473" s="127"/>
      <c r="T473" s="127"/>
      <c r="U473" s="127"/>
      <c r="V473" s="127"/>
      <c r="W473" s="127" t="s">
        <v>126</v>
      </c>
      <c r="X473" s="127" t="s">
        <v>108</v>
      </c>
      <c r="Y473" s="127" t="s">
        <v>108</v>
      </c>
      <c r="Z473" s="127" t="s">
        <v>127</v>
      </c>
      <c r="AA473" s="127" t="s">
        <v>127</v>
      </c>
      <c r="AB473" s="127" t="s">
        <v>127</v>
      </c>
      <c r="AC473" s="189">
        <v>28</v>
      </c>
      <c r="AD473" s="189">
        <v>83</v>
      </c>
      <c r="AE473" s="189">
        <v>672</v>
      </c>
      <c r="AF473" s="127" t="s">
        <v>1649</v>
      </c>
      <c r="AG473" s="194" t="s">
        <v>1650</v>
      </c>
      <c r="AH473" s="127"/>
      <c r="AI473" s="195"/>
      <c r="AJ473" s="195"/>
      <c r="AK473" s="195"/>
      <c r="AL473" s="195"/>
      <c r="AM473" s="195"/>
      <c r="AN473" s="195"/>
      <c r="AO473" s="127" t="s">
        <v>127</v>
      </c>
    </row>
    <row r="474" ht="33.65" customHeight="1" spans="1:41">
      <c r="A474" s="50" t="s">
        <v>72</v>
      </c>
      <c r="B474" s="52" t="s">
        <v>109</v>
      </c>
      <c r="C474" s="52"/>
      <c r="D474" s="52"/>
      <c r="E474" s="52"/>
      <c r="F474" s="52"/>
      <c r="G474" s="52"/>
      <c r="H474" s="52"/>
      <c r="I474" s="52">
        <f>SUM(I475:I483)</f>
        <v>5276</v>
      </c>
      <c r="J474" s="52">
        <f t="shared" ref="J474:V474" si="30">SUM(J475:J483)</f>
        <v>176</v>
      </c>
      <c r="K474" s="52">
        <f>SUM(K475:K483)</f>
        <v>126</v>
      </c>
      <c r="L474" s="52">
        <f>SUM(L475:L483)</f>
        <v>0</v>
      </c>
      <c r="M474" s="52">
        <f>SUM(M475:M483)</f>
        <v>0</v>
      </c>
      <c r="N474" s="52">
        <f>SUM(N475:N483)</f>
        <v>50</v>
      </c>
      <c r="O474" s="52">
        <f>SUM(O475:O483)</f>
        <v>5100</v>
      </c>
      <c r="P474" s="52">
        <f>SUM(P475:P483)</f>
        <v>0</v>
      </c>
      <c r="Q474" s="52">
        <f>SUM(Q475:Q483)</f>
        <v>0</v>
      </c>
      <c r="R474" s="52">
        <f>SUM(R475:R483)</f>
        <v>0</v>
      </c>
      <c r="S474" s="52">
        <f>SUM(S475:S483)</f>
        <v>0</v>
      </c>
      <c r="T474" s="52">
        <f>SUM(T475:T483)</f>
        <v>0</v>
      </c>
      <c r="U474" s="52">
        <f>SUM(U475:U483)</f>
        <v>0</v>
      </c>
      <c r="V474" s="52">
        <f>SUM(V475:V483)</f>
        <v>0</v>
      </c>
      <c r="W474" s="52">
        <f t="shared" ref="W474:AE474" si="31">SUM(W475:W480)</f>
        <v>0</v>
      </c>
      <c r="X474" s="52">
        <f>SUM(X475:X480)</f>
        <v>0</v>
      </c>
      <c r="Y474" s="52">
        <f>SUM(Y475:Y480)</f>
        <v>0</v>
      </c>
      <c r="Z474" s="52">
        <f>SUM(Z475:Z480)</f>
        <v>0</v>
      </c>
      <c r="AA474" s="52">
        <f>SUM(AA475:AA480)</f>
        <v>0</v>
      </c>
      <c r="AB474" s="52">
        <f>SUM(AB475:AB480)</f>
        <v>0</v>
      </c>
      <c r="AC474" s="52">
        <f>SUM(AC475:AC480)</f>
        <v>513</v>
      </c>
      <c r="AD474" s="52">
        <f>SUM(AD475:AD480)</f>
        <v>1658</v>
      </c>
      <c r="AE474" s="52">
        <f>SUM(AE475:AE480)</f>
        <v>4334</v>
      </c>
      <c r="AF474" s="52"/>
      <c r="AG474" s="52"/>
      <c r="AH474" s="52"/>
      <c r="AI474" s="52"/>
      <c r="AJ474" s="52"/>
      <c r="AK474" s="52"/>
      <c r="AL474" s="52"/>
      <c r="AM474" s="52"/>
      <c r="AN474" s="52"/>
      <c r="AO474" s="52"/>
    </row>
    <row r="475" ht="57" spans="1:41">
      <c r="A475" s="50" t="s">
        <v>1651</v>
      </c>
      <c r="B475" s="52" t="s">
        <v>1652</v>
      </c>
      <c r="C475" s="52" t="s">
        <v>1653</v>
      </c>
      <c r="D475" s="52" t="s">
        <v>562</v>
      </c>
      <c r="E475" s="52" t="s">
        <v>571</v>
      </c>
      <c r="F475" s="52" t="s">
        <v>129</v>
      </c>
      <c r="G475" s="52" t="s">
        <v>1350</v>
      </c>
      <c r="H475" s="52" t="s">
        <v>1351</v>
      </c>
      <c r="I475" s="52">
        <v>2500</v>
      </c>
      <c r="J475" s="52"/>
      <c r="K475" s="52"/>
      <c r="L475" s="52"/>
      <c r="M475" s="52"/>
      <c r="N475" s="52"/>
      <c r="O475" s="52">
        <v>2500</v>
      </c>
      <c r="P475" s="52"/>
      <c r="Q475" s="52"/>
      <c r="R475" s="52"/>
      <c r="S475" s="52"/>
      <c r="T475" s="52"/>
      <c r="U475" s="52"/>
      <c r="V475" s="52"/>
      <c r="W475" s="52" t="s">
        <v>126</v>
      </c>
      <c r="X475" s="52" t="s">
        <v>108</v>
      </c>
      <c r="Y475" s="52" t="s">
        <v>108</v>
      </c>
      <c r="Z475" s="52" t="s">
        <v>127</v>
      </c>
      <c r="AA475" s="52" t="s">
        <v>127</v>
      </c>
      <c r="AB475" s="52" t="s">
        <v>127</v>
      </c>
      <c r="AC475" s="52">
        <v>22</v>
      </c>
      <c r="AD475" s="52">
        <v>56</v>
      </c>
      <c r="AE475" s="52">
        <v>150</v>
      </c>
      <c r="AF475" s="52" t="s">
        <v>1654</v>
      </c>
      <c r="AG475" s="52" t="s">
        <v>1655</v>
      </c>
      <c r="AH475" s="52"/>
      <c r="AI475" s="52"/>
      <c r="AJ475" s="52"/>
      <c r="AK475" s="52"/>
      <c r="AL475" s="52"/>
      <c r="AM475" s="52"/>
      <c r="AN475" s="52"/>
      <c r="AO475" s="52" t="s">
        <v>127</v>
      </c>
    </row>
    <row r="476" ht="71.25" spans="1:41">
      <c r="A476" s="50" t="s">
        <v>1651</v>
      </c>
      <c r="B476" s="90" t="s">
        <v>1656</v>
      </c>
      <c r="C476" s="90" t="s">
        <v>1657</v>
      </c>
      <c r="D476" s="52" t="s">
        <v>562</v>
      </c>
      <c r="E476" s="52" t="s">
        <v>571</v>
      </c>
      <c r="F476" s="52" t="s">
        <v>129</v>
      </c>
      <c r="G476" s="52" t="s">
        <v>1350</v>
      </c>
      <c r="H476" s="52" t="s">
        <v>1658</v>
      </c>
      <c r="I476" s="52">
        <v>500</v>
      </c>
      <c r="J476" s="52"/>
      <c r="K476" s="52"/>
      <c r="L476" s="52"/>
      <c r="M476" s="52"/>
      <c r="N476" s="52"/>
      <c r="O476" s="52">
        <v>500</v>
      </c>
      <c r="P476" s="52"/>
      <c r="Q476" s="52"/>
      <c r="R476" s="52"/>
      <c r="S476" s="52"/>
      <c r="T476" s="52"/>
      <c r="U476" s="52"/>
      <c r="V476" s="52"/>
      <c r="W476" s="52" t="s">
        <v>126</v>
      </c>
      <c r="X476" s="52" t="s">
        <v>108</v>
      </c>
      <c r="Y476" s="52" t="s">
        <v>108</v>
      </c>
      <c r="Z476" s="52" t="s">
        <v>127</v>
      </c>
      <c r="AA476" s="52" t="s">
        <v>127</v>
      </c>
      <c r="AB476" s="52" t="s">
        <v>127</v>
      </c>
      <c r="AC476" s="52">
        <v>112</v>
      </c>
      <c r="AD476" s="52">
        <v>356</v>
      </c>
      <c r="AE476" s="52">
        <v>487</v>
      </c>
      <c r="AF476" s="52" t="s">
        <v>1659</v>
      </c>
      <c r="AG476" s="52" t="s">
        <v>1660</v>
      </c>
      <c r="AH476" s="52"/>
      <c r="AI476" s="52"/>
      <c r="AJ476" s="52"/>
      <c r="AK476" s="52"/>
      <c r="AL476" s="52"/>
      <c r="AM476" s="52"/>
      <c r="AN476" s="52"/>
      <c r="AO476" s="52" t="s">
        <v>127</v>
      </c>
    </row>
    <row r="477" ht="71.25" spans="1:41">
      <c r="A477" s="50" t="s">
        <v>1651</v>
      </c>
      <c r="B477" s="90" t="s">
        <v>1661</v>
      </c>
      <c r="C477" s="51" t="s">
        <v>1662</v>
      </c>
      <c r="D477" s="52" t="s">
        <v>235</v>
      </c>
      <c r="E477" s="52" t="s">
        <v>243</v>
      </c>
      <c r="F477" s="52" t="s">
        <v>129</v>
      </c>
      <c r="G477" s="52" t="s">
        <v>1350</v>
      </c>
      <c r="H477" s="52" t="s">
        <v>1658</v>
      </c>
      <c r="I477" s="52">
        <v>1000</v>
      </c>
      <c r="J477" s="52"/>
      <c r="K477" s="52"/>
      <c r="L477" s="52"/>
      <c r="M477" s="52"/>
      <c r="N477" s="52"/>
      <c r="O477" s="52">
        <v>1000</v>
      </c>
      <c r="P477" s="52"/>
      <c r="Q477" s="52"/>
      <c r="R477" s="52"/>
      <c r="S477" s="52"/>
      <c r="T477" s="52"/>
      <c r="U477" s="52"/>
      <c r="V477" s="52"/>
      <c r="W477" s="52" t="s">
        <v>126</v>
      </c>
      <c r="X477" s="52" t="s">
        <v>108</v>
      </c>
      <c r="Y477" s="52" t="s">
        <v>108</v>
      </c>
      <c r="Z477" s="52" t="s">
        <v>127</v>
      </c>
      <c r="AA477" s="52" t="s">
        <v>127</v>
      </c>
      <c r="AB477" s="52" t="s">
        <v>127</v>
      </c>
      <c r="AC477" s="52">
        <v>45</v>
      </c>
      <c r="AD477" s="52">
        <v>97</v>
      </c>
      <c r="AE477" s="52">
        <v>239</v>
      </c>
      <c r="AF477" s="52" t="s">
        <v>1659</v>
      </c>
      <c r="AG477" s="52" t="s">
        <v>1663</v>
      </c>
      <c r="AH477" s="52"/>
      <c r="AI477" s="52"/>
      <c r="AJ477" s="52"/>
      <c r="AK477" s="52"/>
      <c r="AL477" s="52"/>
      <c r="AM477" s="52"/>
      <c r="AN477" s="52"/>
      <c r="AO477" s="52" t="s">
        <v>127</v>
      </c>
    </row>
    <row r="478" ht="57" spans="1:41">
      <c r="A478" s="50" t="s">
        <v>1651</v>
      </c>
      <c r="B478" s="78" t="s">
        <v>1664</v>
      </c>
      <c r="C478" s="78" t="s">
        <v>1665</v>
      </c>
      <c r="D478" s="78" t="s">
        <v>816</v>
      </c>
      <c r="E478" s="78" t="s">
        <v>841</v>
      </c>
      <c r="F478" s="52" t="s">
        <v>129</v>
      </c>
      <c r="G478" s="52" t="s">
        <v>1350</v>
      </c>
      <c r="H478" s="78" t="s">
        <v>842</v>
      </c>
      <c r="I478" s="78">
        <v>300</v>
      </c>
      <c r="J478" s="78"/>
      <c r="K478" s="87"/>
      <c r="L478" s="78"/>
      <c r="M478" s="78"/>
      <c r="N478" s="78"/>
      <c r="O478" s="78">
        <v>300</v>
      </c>
      <c r="P478" s="78"/>
      <c r="Q478" s="78"/>
      <c r="R478" s="78"/>
      <c r="S478" s="78"/>
      <c r="T478" s="78"/>
      <c r="U478" s="78"/>
      <c r="V478" s="78"/>
      <c r="W478" s="78" t="s">
        <v>126</v>
      </c>
      <c r="X478" s="78" t="s">
        <v>108</v>
      </c>
      <c r="Y478" s="78" t="s">
        <v>108</v>
      </c>
      <c r="Z478" s="78" t="s">
        <v>127</v>
      </c>
      <c r="AA478" s="78" t="s">
        <v>127</v>
      </c>
      <c r="AB478" s="78" t="s">
        <v>127</v>
      </c>
      <c r="AC478" s="78">
        <v>54</v>
      </c>
      <c r="AD478" s="78">
        <v>189</v>
      </c>
      <c r="AE478" s="78">
        <v>408</v>
      </c>
      <c r="AF478" s="78" t="s">
        <v>1666</v>
      </c>
      <c r="AG478" s="78" t="s">
        <v>1667</v>
      </c>
      <c r="AH478" s="78"/>
      <c r="AI478" s="78"/>
      <c r="AJ478" s="78"/>
      <c r="AK478" s="78"/>
      <c r="AL478" s="78"/>
      <c r="AM478" s="78"/>
      <c r="AN478" s="78"/>
      <c r="AO478" s="78"/>
    </row>
    <row r="479" ht="42.75" spans="1:41">
      <c r="A479" s="50" t="s">
        <v>1651</v>
      </c>
      <c r="B479" s="78" t="s">
        <v>1668</v>
      </c>
      <c r="C479" s="78" t="s">
        <v>1669</v>
      </c>
      <c r="D479" s="78" t="s">
        <v>816</v>
      </c>
      <c r="E479" s="78" t="s">
        <v>846</v>
      </c>
      <c r="F479" s="52" t="s">
        <v>129</v>
      </c>
      <c r="G479" s="52" t="s">
        <v>1350</v>
      </c>
      <c r="H479" s="78" t="s">
        <v>847</v>
      </c>
      <c r="I479" s="78">
        <v>300</v>
      </c>
      <c r="J479" s="78"/>
      <c r="K479" s="87"/>
      <c r="L479" s="78"/>
      <c r="M479" s="78"/>
      <c r="N479" s="78"/>
      <c r="O479" s="78">
        <v>300</v>
      </c>
      <c r="P479" s="78"/>
      <c r="Q479" s="78"/>
      <c r="R479" s="78"/>
      <c r="S479" s="78"/>
      <c r="T479" s="78"/>
      <c r="U479" s="78"/>
      <c r="V479" s="78"/>
      <c r="W479" s="78" t="s">
        <v>126</v>
      </c>
      <c r="X479" s="78" t="s">
        <v>108</v>
      </c>
      <c r="Y479" s="78" t="s">
        <v>108</v>
      </c>
      <c r="Z479" s="78" t="s">
        <v>127</v>
      </c>
      <c r="AA479" s="78" t="s">
        <v>127</v>
      </c>
      <c r="AB479" s="78" t="s">
        <v>127</v>
      </c>
      <c r="AC479" s="78">
        <v>140</v>
      </c>
      <c r="AD479" s="78">
        <v>480</v>
      </c>
      <c r="AE479" s="78">
        <v>1525</v>
      </c>
      <c r="AF479" s="78" t="s">
        <v>1666</v>
      </c>
      <c r="AG479" s="78" t="s">
        <v>1670</v>
      </c>
      <c r="AH479" s="78"/>
      <c r="AI479" s="78"/>
      <c r="AJ479" s="78"/>
      <c r="AK479" s="78"/>
      <c r="AL479" s="78"/>
      <c r="AM479" s="78"/>
      <c r="AN479" s="78"/>
      <c r="AO479" s="78"/>
    </row>
    <row r="480" ht="42.75" spans="1:41">
      <c r="A480" s="50" t="s">
        <v>1651</v>
      </c>
      <c r="B480" s="78" t="s">
        <v>1671</v>
      </c>
      <c r="C480" s="78" t="s">
        <v>1672</v>
      </c>
      <c r="D480" s="78" t="s">
        <v>816</v>
      </c>
      <c r="E480" s="78" t="s">
        <v>846</v>
      </c>
      <c r="F480" s="52" t="s">
        <v>129</v>
      </c>
      <c r="G480" s="52" t="s">
        <v>1350</v>
      </c>
      <c r="H480" s="78" t="s">
        <v>847</v>
      </c>
      <c r="I480" s="78">
        <v>500</v>
      </c>
      <c r="J480" s="78"/>
      <c r="K480" s="87"/>
      <c r="L480" s="78"/>
      <c r="M480" s="78"/>
      <c r="N480" s="78"/>
      <c r="O480" s="78">
        <v>500</v>
      </c>
      <c r="P480" s="78"/>
      <c r="Q480" s="78"/>
      <c r="R480" s="78"/>
      <c r="S480" s="78"/>
      <c r="T480" s="78"/>
      <c r="U480" s="78"/>
      <c r="V480" s="78"/>
      <c r="W480" s="78" t="s">
        <v>126</v>
      </c>
      <c r="X480" s="78" t="s">
        <v>108</v>
      </c>
      <c r="Y480" s="78" t="s">
        <v>108</v>
      </c>
      <c r="Z480" s="78" t="s">
        <v>127</v>
      </c>
      <c r="AA480" s="78" t="s">
        <v>127</v>
      </c>
      <c r="AB480" s="78" t="s">
        <v>127</v>
      </c>
      <c r="AC480" s="78">
        <v>140</v>
      </c>
      <c r="AD480" s="78">
        <v>480</v>
      </c>
      <c r="AE480" s="78">
        <v>1525</v>
      </c>
      <c r="AF480" s="78" t="s">
        <v>1666</v>
      </c>
      <c r="AG480" s="78" t="s">
        <v>1670</v>
      </c>
      <c r="AH480" s="78"/>
      <c r="AI480" s="78"/>
      <c r="AJ480" s="78"/>
      <c r="AK480" s="78"/>
      <c r="AL480" s="78"/>
      <c r="AM480" s="78"/>
      <c r="AN480" s="78"/>
      <c r="AO480" s="78"/>
    </row>
    <row r="481" ht="57" spans="1:41">
      <c r="A481" s="52" t="s">
        <v>1673</v>
      </c>
      <c r="B481" s="52" t="s">
        <v>1674</v>
      </c>
      <c r="C481" s="52" t="s">
        <v>1675</v>
      </c>
      <c r="D481" s="52" t="s">
        <v>235</v>
      </c>
      <c r="E481" s="52" t="s">
        <v>243</v>
      </c>
      <c r="F481" s="52" t="s">
        <v>129</v>
      </c>
      <c r="G481" s="52" t="s">
        <v>237</v>
      </c>
      <c r="H481" s="52" t="s">
        <v>244</v>
      </c>
      <c r="I481" s="52">
        <v>6</v>
      </c>
      <c r="J481" s="52">
        <v>6</v>
      </c>
      <c r="K481" s="52">
        <v>6</v>
      </c>
      <c r="L481" s="52"/>
      <c r="M481" s="52"/>
      <c r="N481" s="52"/>
      <c r="O481" s="52"/>
      <c r="P481" s="52"/>
      <c r="Q481" s="52"/>
      <c r="R481" s="52"/>
      <c r="S481" s="52"/>
      <c r="T481" s="52"/>
      <c r="U481" s="52"/>
      <c r="V481" s="52"/>
      <c r="W481" s="52" t="s">
        <v>107</v>
      </c>
      <c r="X481" s="52" t="s">
        <v>108</v>
      </c>
      <c r="Y481" s="52" t="s">
        <v>127</v>
      </c>
      <c r="Z481" s="52" t="s">
        <v>127</v>
      </c>
      <c r="AA481" s="52" t="s">
        <v>127</v>
      </c>
      <c r="AB481" s="52" t="s">
        <v>127</v>
      </c>
      <c r="AC481" s="52">
        <v>38</v>
      </c>
      <c r="AD481" s="52">
        <v>144</v>
      </c>
      <c r="AE481" s="52">
        <v>144</v>
      </c>
      <c r="AF481" s="52" t="s">
        <v>1598</v>
      </c>
      <c r="AG481" s="52" t="s">
        <v>1676</v>
      </c>
      <c r="AH481" s="52"/>
      <c r="AI481" s="52"/>
      <c r="AJ481" s="52"/>
      <c r="AK481" s="52"/>
      <c r="AL481" s="52"/>
      <c r="AM481" s="52"/>
      <c r="AN481" s="52"/>
      <c r="AO481" s="52" t="s">
        <v>127</v>
      </c>
    </row>
    <row r="482" ht="57" spans="1:41">
      <c r="A482" s="50" t="s">
        <v>1677</v>
      </c>
      <c r="B482" s="52" t="s">
        <v>1678</v>
      </c>
      <c r="C482" s="52" t="s">
        <v>1679</v>
      </c>
      <c r="D482" s="52" t="s">
        <v>235</v>
      </c>
      <c r="E482" s="52" t="s">
        <v>267</v>
      </c>
      <c r="F482" s="52" t="s">
        <v>129</v>
      </c>
      <c r="G482" s="52" t="s">
        <v>237</v>
      </c>
      <c r="H482" s="52" t="s">
        <v>1021</v>
      </c>
      <c r="I482" s="52">
        <v>120</v>
      </c>
      <c r="J482" s="52">
        <v>120</v>
      </c>
      <c r="K482" s="52">
        <v>120</v>
      </c>
      <c r="L482" s="52"/>
      <c r="M482" s="52"/>
      <c r="N482" s="52"/>
      <c r="O482" s="52"/>
      <c r="P482" s="52"/>
      <c r="Q482" s="52"/>
      <c r="R482" s="52"/>
      <c r="S482" s="52"/>
      <c r="T482" s="52"/>
      <c r="U482" s="52"/>
      <c r="V482" s="52"/>
      <c r="W482" s="52" t="s">
        <v>126</v>
      </c>
      <c r="X482" s="52" t="s">
        <v>108</v>
      </c>
      <c r="Y482" s="52" t="s">
        <v>127</v>
      </c>
      <c r="Z482" s="52" t="s">
        <v>127</v>
      </c>
      <c r="AA482" s="52" t="s">
        <v>127</v>
      </c>
      <c r="AB482" s="52" t="s">
        <v>127</v>
      </c>
      <c r="AC482" s="52">
        <v>12</v>
      </c>
      <c r="AD482" s="52">
        <v>58</v>
      </c>
      <c r="AE482" s="52">
        <v>58</v>
      </c>
      <c r="AF482" s="52" t="s">
        <v>1598</v>
      </c>
      <c r="AG482" s="52" t="s">
        <v>1676</v>
      </c>
      <c r="AH482" s="52"/>
      <c r="AI482" s="196"/>
      <c r="AJ482" s="196"/>
      <c r="AK482" s="196"/>
      <c r="AL482" s="196"/>
      <c r="AM482" s="196"/>
      <c r="AN482" s="196"/>
      <c r="AO482" s="52"/>
    </row>
    <row r="483" ht="57" spans="1:41">
      <c r="A483" s="52" t="s">
        <v>1673</v>
      </c>
      <c r="B483" s="52" t="s">
        <v>1680</v>
      </c>
      <c r="C483" s="52" t="s">
        <v>1681</v>
      </c>
      <c r="D483" s="52" t="s">
        <v>312</v>
      </c>
      <c r="E483" s="52" t="s">
        <v>332</v>
      </c>
      <c r="F483" s="52" t="s">
        <v>129</v>
      </c>
      <c r="G483" s="52" t="s">
        <v>237</v>
      </c>
      <c r="H483" s="52" t="s">
        <v>333</v>
      </c>
      <c r="I483" s="52">
        <v>50</v>
      </c>
      <c r="J483" s="52">
        <v>50</v>
      </c>
      <c r="K483" s="52"/>
      <c r="L483" s="52"/>
      <c r="M483" s="52"/>
      <c r="N483" s="52">
        <v>50</v>
      </c>
      <c r="O483" s="52"/>
      <c r="P483" s="52"/>
      <c r="Q483" s="52"/>
      <c r="R483" s="52"/>
      <c r="S483" s="52"/>
      <c r="T483" s="52"/>
      <c r="U483" s="52"/>
      <c r="V483" s="52"/>
      <c r="W483" s="52" t="s">
        <v>107</v>
      </c>
      <c r="X483" s="52" t="s">
        <v>108</v>
      </c>
      <c r="Y483" s="52" t="s">
        <v>127</v>
      </c>
      <c r="Z483" s="52" t="s">
        <v>127</v>
      </c>
      <c r="AA483" s="52" t="s">
        <v>127</v>
      </c>
      <c r="AB483" s="52" t="s">
        <v>127</v>
      </c>
      <c r="AC483" s="52">
        <v>3</v>
      </c>
      <c r="AD483" s="52">
        <v>12</v>
      </c>
      <c r="AE483" s="52">
        <v>180</v>
      </c>
      <c r="AF483" s="52" t="s">
        <v>1682</v>
      </c>
      <c r="AG483" s="52" t="s">
        <v>1683</v>
      </c>
      <c r="AH483" s="52"/>
      <c r="AI483" s="52"/>
      <c r="AJ483" s="52"/>
      <c r="AK483" s="52"/>
      <c r="AL483" s="52"/>
      <c r="AM483" s="52"/>
      <c r="AN483" s="52"/>
      <c r="AO483" s="52" t="s">
        <v>127</v>
      </c>
    </row>
    <row r="484" ht="32.4" customHeight="1" spans="1:41">
      <c r="A484" s="30" t="s">
        <v>73</v>
      </c>
      <c r="B484" s="30"/>
      <c r="C484" s="30"/>
      <c r="D484" s="30"/>
      <c r="E484" s="30"/>
      <c r="F484" s="30"/>
      <c r="G484" s="30"/>
      <c r="H484" s="30"/>
      <c r="I484" s="30">
        <f>I485+I486+I487+I488</f>
        <v>205</v>
      </c>
      <c r="J484" s="30">
        <f t="shared" ref="J484:V484" si="32">J485+J486+J487+J488</f>
        <v>0</v>
      </c>
      <c r="K484" s="30">
        <f>K485+K486+K487+K488</f>
        <v>0</v>
      </c>
      <c r="L484" s="30">
        <f>L485+L486+L487+L488</f>
        <v>0</v>
      </c>
      <c r="M484" s="30">
        <f>M485+M486+M487+M488</f>
        <v>0</v>
      </c>
      <c r="N484" s="30">
        <f>N485+N486+N487+N488</f>
        <v>0</v>
      </c>
      <c r="O484" s="30">
        <f>O485+O486+O487+O488</f>
        <v>0</v>
      </c>
      <c r="P484" s="30">
        <f>P485+P486+P487+P488</f>
        <v>0</v>
      </c>
      <c r="Q484" s="30">
        <f>Q485+Q486+Q487+Q488</f>
        <v>0</v>
      </c>
      <c r="R484" s="30">
        <f>R485+R486+R487+R488</f>
        <v>0</v>
      </c>
      <c r="S484" s="30">
        <f>S485+S486+S487+S488</f>
        <v>190</v>
      </c>
      <c r="T484" s="30">
        <f>T485+T486+T487+T488</f>
        <v>0</v>
      </c>
      <c r="U484" s="30">
        <f>U485+U486+U487+U488</f>
        <v>0</v>
      </c>
      <c r="V484" s="30">
        <f>V485+V486+V487+V488</f>
        <v>15</v>
      </c>
      <c r="W484" s="30"/>
      <c r="X484" s="30"/>
      <c r="Y484" s="30"/>
      <c r="Z484" s="30"/>
      <c r="AA484" s="30"/>
      <c r="AB484" s="30"/>
      <c r="AC484" s="30"/>
      <c r="AD484" s="30"/>
      <c r="AE484" s="30"/>
      <c r="AF484" s="30"/>
      <c r="AG484" s="30"/>
      <c r="AH484" s="30"/>
      <c r="AI484" s="30"/>
      <c r="AJ484" s="30"/>
      <c r="AK484" s="30"/>
      <c r="AL484" s="30"/>
      <c r="AM484" s="30"/>
      <c r="AN484" s="30"/>
      <c r="AO484" s="30"/>
    </row>
    <row r="485" ht="28.5" spans="1:41">
      <c r="A485" s="50" t="s">
        <v>74</v>
      </c>
      <c r="B485" s="52"/>
      <c r="C485" s="52"/>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row>
    <row r="486" ht="30.65" customHeight="1" spans="1:41">
      <c r="A486" s="50" t="s">
        <v>75</v>
      </c>
      <c r="B486" s="52"/>
      <c r="C486" s="52"/>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row>
    <row r="487" ht="30.65" customHeight="1" spans="1:41">
      <c r="A487" s="50" t="s">
        <v>76</v>
      </c>
      <c r="B487" s="52"/>
      <c r="C487" s="52"/>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row>
    <row r="488" ht="30" customHeight="1" spans="1:41">
      <c r="A488" s="50" t="s">
        <v>77</v>
      </c>
      <c r="B488" s="52"/>
      <c r="C488" s="52"/>
      <c r="D488" s="52"/>
      <c r="E488" s="52"/>
      <c r="F488" s="52"/>
      <c r="G488" s="52"/>
      <c r="H488" s="52"/>
      <c r="I488" s="52">
        <v>205</v>
      </c>
      <c r="J488" s="52"/>
      <c r="K488" s="52"/>
      <c r="L488" s="52"/>
      <c r="M488" s="52"/>
      <c r="N488" s="52"/>
      <c r="O488" s="52"/>
      <c r="P488" s="52"/>
      <c r="Q488" s="52"/>
      <c r="R488" s="52"/>
      <c r="S488" s="52">
        <v>190</v>
      </c>
      <c r="T488" s="52"/>
      <c r="U488" s="52"/>
      <c r="V488" s="52">
        <v>15</v>
      </c>
      <c r="W488" s="52"/>
      <c r="X488" s="52"/>
      <c r="Y488" s="52"/>
      <c r="Z488" s="52"/>
      <c r="AA488" s="52"/>
      <c r="AB488" s="52"/>
      <c r="AC488" s="52"/>
      <c r="AD488" s="52"/>
      <c r="AE488" s="52"/>
      <c r="AF488" s="52"/>
      <c r="AG488" s="52"/>
      <c r="AH488" s="52"/>
      <c r="AI488" s="52"/>
      <c r="AJ488" s="52"/>
      <c r="AK488" s="52"/>
      <c r="AL488" s="52"/>
      <c r="AM488" s="52"/>
      <c r="AN488" s="52"/>
      <c r="AO488" s="52"/>
    </row>
    <row r="489" s="4" customFormat="1" ht="68" customHeight="1" spans="1:42">
      <c r="A489" s="186" t="s">
        <v>1684</v>
      </c>
      <c r="B489" s="179" t="s">
        <v>1685</v>
      </c>
      <c r="C489" s="34" t="s">
        <v>1686</v>
      </c>
      <c r="D489" s="35" t="s">
        <v>134</v>
      </c>
      <c r="E489" s="33" t="s">
        <v>135</v>
      </c>
      <c r="F489" s="36" t="s">
        <v>136</v>
      </c>
      <c r="G489" s="35" t="s">
        <v>1579</v>
      </c>
      <c r="H489" s="33" t="s">
        <v>138</v>
      </c>
      <c r="I489" s="33">
        <v>50</v>
      </c>
      <c r="J489" s="35"/>
      <c r="K489" s="35"/>
      <c r="L489" s="35"/>
      <c r="M489" s="35"/>
      <c r="N489" s="35"/>
      <c r="O489" s="35"/>
      <c r="P489" s="35"/>
      <c r="Q489" s="35"/>
      <c r="R489" s="35"/>
      <c r="S489" s="33">
        <v>40</v>
      </c>
      <c r="T489" s="35"/>
      <c r="U489" s="35"/>
      <c r="V489" s="35">
        <v>10</v>
      </c>
      <c r="W489" s="35" t="s">
        <v>139</v>
      </c>
      <c r="X489" s="35" t="s">
        <v>140</v>
      </c>
      <c r="Y489" s="35" t="s">
        <v>140</v>
      </c>
      <c r="Z489" s="35" t="s">
        <v>141</v>
      </c>
      <c r="AA489" s="35" t="s">
        <v>141</v>
      </c>
      <c r="AB489" s="35" t="s">
        <v>140</v>
      </c>
      <c r="AC489" s="35">
        <v>390</v>
      </c>
      <c r="AD489" s="35">
        <v>1380</v>
      </c>
      <c r="AE489" s="35">
        <v>1380</v>
      </c>
      <c r="AF489" s="72" t="s">
        <v>1580</v>
      </c>
      <c r="AG489" s="35"/>
      <c r="AH489" s="35"/>
      <c r="AO489" s="35" t="s">
        <v>141</v>
      </c>
      <c r="AP489" s="35" t="s">
        <v>144</v>
      </c>
    </row>
    <row r="490" s="4" customFormat="1" ht="68" customHeight="1" spans="1:42">
      <c r="A490" s="186" t="s">
        <v>1684</v>
      </c>
      <c r="B490" s="180" t="s">
        <v>1687</v>
      </c>
      <c r="C490" s="180" t="s">
        <v>1688</v>
      </c>
      <c r="D490" s="35" t="s">
        <v>1586</v>
      </c>
      <c r="E490" s="180" t="s">
        <v>1689</v>
      </c>
      <c r="F490" s="36" t="s">
        <v>136</v>
      </c>
      <c r="G490" s="35" t="s">
        <v>1579</v>
      </c>
      <c r="H490" s="33" t="s">
        <v>138</v>
      </c>
      <c r="I490" s="180">
        <v>155</v>
      </c>
      <c r="J490" s="35"/>
      <c r="K490" s="35"/>
      <c r="L490" s="35"/>
      <c r="M490" s="35"/>
      <c r="N490" s="35"/>
      <c r="O490" s="35"/>
      <c r="P490" s="35"/>
      <c r="Q490" s="35"/>
      <c r="R490" s="35"/>
      <c r="S490" s="180">
        <v>150</v>
      </c>
      <c r="T490" s="35"/>
      <c r="U490" s="35"/>
      <c r="V490" s="35">
        <v>5</v>
      </c>
      <c r="W490" s="35" t="s">
        <v>139</v>
      </c>
      <c r="X490" s="35" t="s">
        <v>140</v>
      </c>
      <c r="Y490" s="35" t="s">
        <v>140</v>
      </c>
      <c r="Z490" s="35" t="s">
        <v>141</v>
      </c>
      <c r="AA490" s="35" t="s">
        <v>141</v>
      </c>
      <c r="AB490" s="35" t="s">
        <v>140</v>
      </c>
      <c r="AC490" s="35">
        <v>850</v>
      </c>
      <c r="AD490" s="33">
        <v>3004</v>
      </c>
      <c r="AE490" s="33">
        <v>3004</v>
      </c>
      <c r="AF490" s="72" t="s">
        <v>1580</v>
      </c>
      <c r="AG490" s="35"/>
      <c r="AH490" s="35"/>
      <c r="AO490" s="35" t="s">
        <v>141</v>
      </c>
      <c r="AP490" s="35" t="s">
        <v>144</v>
      </c>
    </row>
    <row r="491" ht="30.65" customHeight="1" spans="1:41">
      <c r="A491" s="30" t="s">
        <v>78</v>
      </c>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c r="AK491" s="30"/>
      <c r="AL491" s="30"/>
      <c r="AM491" s="30"/>
      <c r="AN491" s="30"/>
      <c r="AO491" s="30"/>
    </row>
  </sheetData>
  <sheetProtection sheet="1" selectLockedCells="1"/>
  <mergeCells count="28">
    <mergeCell ref="A2:AG2"/>
    <mergeCell ref="D3:E3"/>
    <mergeCell ref="I3:V3"/>
    <mergeCell ref="AK3:AN3"/>
    <mergeCell ref="J4:N4"/>
    <mergeCell ref="O4:V4"/>
    <mergeCell ref="A3:A5"/>
    <mergeCell ref="A331:A332"/>
    <mergeCell ref="B3:B5"/>
    <mergeCell ref="C3:C5"/>
    <mergeCell ref="D4:D5"/>
    <mergeCell ref="E4:E5"/>
    <mergeCell ref="F3:F5"/>
    <mergeCell ref="G3:G5"/>
    <mergeCell ref="H3:H5"/>
    <mergeCell ref="I4:I5"/>
    <mergeCell ref="W3:W5"/>
    <mergeCell ref="X3:X5"/>
    <mergeCell ref="Y3:Y5"/>
    <mergeCell ref="Z3:Z5"/>
    <mergeCell ref="AA3:AA5"/>
    <mergeCell ref="AB3:AB5"/>
    <mergeCell ref="AE3:AE5"/>
    <mergeCell ref="AF3:AF5"/>
    <mergeCell ref="AG3:AG5"/>
    <mergeCell ref="AH3:AH5"/>
    <mergeCell ref="AO3:AO5"/>
    <mergeCell ref="AC3:AD4"/>
  </mergeCells>
  <dataValidations count="6">
    <dataValidation type="list" allowBlank="1" showInputMessage="1" showErrorMessage="1" sqref="F457">
      <formula1>$AL$4:$AL$6</formula1>
    </dataValidation>
    <dataValidation type="list" allowBlank="1" showInputMessage="1" showErrorMessage="1" sqref="F2 F328 F330 F415 F424 F448 F6:F8 F9:F11 F31:F66 F82:F109 F111:F125 F130:F136 F171:F176 F188:F214 F216:F219 F221:F239 F268:F270 F271:F292 F295:F298 F313:F316 F333:F336 F349:F383 F386:F399 F454:F456 F459:F472 F474:F488 F491:F1048576">
      <formula1>$AL$4:$AL$7</formula1>
    </dataValidation>
    <dataValidation type="list" allowBlank="1" showInputMessage="1" showErrorMessage="1" sqref="F416:F418 F420:F423">
      <formula1>$AL$4:$AL$5</formula1>
    </dataValidation>
    <dataValidation type="list" allowBlank="1" showInputMessage="1" showErrorMessage="1" sqref="W317:AB317 F450 W450:AB450 F177:F187 F240:F247 F251:F265 F293:F294 W177:AB187 W240:AB265 W384:AB385 W109:AB112 W115:AB116 W293:AB294 W461:AB470">
      <formula1>#REF!</formula1>
    </dataValidation>
    <dataValidation type="list" allowBlank="1" showInputMessage="1" showErrorMessage="1" sqref="W2 W449 W6:W8 W9:W25 W26:W108 W113:W114 W117:W176 W188:W239 W266:W267 W268:W270 W271:W292 W295:W309 W310:W312 W313:W316 W318:W328 W330:W374 W376:W383 W386:W418 W420:W448 W451:W453 W454:W460 W471:W473 W475:W488 W489:W490 W491:W1048576">
      <formula1>$AM$4:$AM$5</formula1>
    </dataValidation>
    <dataValidation type="list" allowBlank="1" showInputMessage="1" showErrorMessage="1" sqref="X2:AB2 X113:AB114 X489:AB490 X117:AB176 X188:AB239 X6:AB8 X471:AB473 X266:AB267 X268:AB270 X310:AB312 X451:AB453 X9:AB25 X26:AB108 X318:AB328 X376:AB383 X386:AB418 X420:AB448 X330:AB374 X271:AB292 X313:AB316 X295:AB309 X454:AB460 X475:AB488 X491:AB1048576">
      <formula1>$AN$4:$AN$5</formula1>
    </dataValidation>
  </dataValidations>
  <printOptions horizontalCentered="1"/>
  <pageMargins left="0.55" right="0.55" top="0.590277777777778" bottom="0.629166666666667" header="0.511805555555556" footer="0.511805555555556"/>
  <pageSetup paperSize="8" scale="57" fitToHeight="0" orientation="landscape" useFirstPageNumber="1"/>
  <headerFooter alignWithMargins="0">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项目库汇总表</vt:lpstr>
      <vt:lpstr>项目库明细表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lenovo</cp:lastModifiedBy>
  <dcterms:created xsi:type="dcterms:W3CDTF">2019-07-20T09:28:00Z</dcterms:created>
  <cp:lastPrinted>2019-10-18T02:34:00Z</cp:lastPrinted>
  <dcterms:modified xsi:type="dcterms:W3CDTF">2019-11-16T11:33:43Z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2052-9.1.0.4737</vt:lpwstr>
  </property>
</Properties>
</file>